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1355" windowHeight="9210" tabRatio="775"/>
  </bookViews>
  <sheets>
    <sheet name="Налог на прибыль" sheetId="1" r:id="rId1"/>
    <sheet name="Приложение" sheetId="3" r:id="rId2"/>
    <sheet name="Коды типов объектов (мест)" sheetId="4" r:id="rId3"/>
    <sheet name="Указания по заполнению" sheetId="5" r:id="rId4"/>
  </sheets>
  <definedNames>
    <definedName name="Код">'Коды типов объектов (мест)'!$A$9:$A$19</definedName>
    <definedName name="_xlnm.Print_Area" localSheetId="0">'Налог на прибыль'!$A$2:$AZ$302</definedName>
    <definedName name="_xlnm.Print_Area" localSheetId="1">Приложение!$A$1:$AZ$60</definedName>
    <definedName name="_xlnm.Print_Area" localSheetId="3">'Указания по заполнению'!$A$1:$AI$232</definedName>
  </definedNames>
  <calcPr calcId="144525"/>
</workbook>
</file>

<file path=xl/calcChain.xml><?xml version="1.0" encoding="utf-8"?>
<calcChain xmlns="http://schemas.openxmlformats.org/spreadsheetml/2006/main">
  <c r="X198" i="1" l="1"/>
  <c r="X186" i="1"/>
  <c r="BG186" i="1"/>
  <c r="X185" i="1"/>
  <c r="X193" i="1"/>
  <c r="X184" i="1"/>
  <c r="BH184" i="1"/>
  <c r="X183" i="1"/>
  <c r="X190" i="1"/>
  <c r="AX182" i="1"/>
  <c r="AX196" i="1"/>
  <c r="AU182" i="1"/>
  <c r="AU196" i="1"/>
  <c r="AR182" i="1"/>
  <c r="AR196" i="1"/>
  <c r="AO182" i="1"/>
  <c r="AO196" i="1"/>
  <c r="AL182" i="1"/>
  <c r="AL196" i="1"/>
  <c r="AH182" i="1"/>
  <c r="AH196" i="1"/>
  <c r="AD182" i="1"/>
  <c r="AD196" i="1"/>
  <c r="X196" i="1"/>
  <c r="X197" i="1"/>
  <c r="X182" i="1"/>
  <c r="BH182" i="1"/>
  <c r="AX195" i="1"/>
  <c r="AX197" i="1"/>
  <c r="AM76" i="1"/>
  <c r="AM83" i="1"/>
  <c r="AM98" i="1"/>
  <c r="AM100" i="1"/>
  <c r="AO76" i="1"/>
  <c r="AO83" i="1"/>
  <c r="AO98" i="1"/>
  <c r="AO100" i="1"/>
  <c r="AQ76" i="1"/>
  <c r="AQ83" i="1"/>
  <c r="AQ98" i="1"/>
  <c r="AQ100" i="1"/>
  <c r="AS76" i="1"/>
  <c r="AS83" i="1"/>
  <c r="AS98" i="1"/>
  <c r="AS100" i="1"/>
  <c r="AU76" i="1"/>
  <c r="AU83" i="1"/>
  <c r="AU98" i="1"/>
  <c r="AU100" i="1"/>
  <c r="AW76" i="1"/>
  <c r="AW83" i="1"/>
  <c r="AW98" i="1"/>
  <c r="AW100" i="1"/>
  <c r="AY76" i="1"/>
  <c r="AY83" i="1"/>
  <c r="AY98" i="1"/>
  <c r="AY100" i="1"/>
  <c r="AD100" i="1"/>
  <c r="AM101" i="1"/>
  <c r="AO101" i="1"/>
  <c r="AQ101" i="1"/>
  <c r="AS101" i="1"/>
  <c r="AU101" i="1"/>
  <c r="AW101" i="1"/>
  <c r="AY101" i="1"/>
  <c r="AD101" i="1"/>
  <c r="AD102" i="1"/>
  <c r="AS102" i="1"/>
  <c r="AM102" i="1"/>
  <c r="AO102" i="1"/>
  <c r="AQ102" i="1"/>
  <c r="AD103" i="1"/>
  <c r="BC101" i="1"/>
  <c r="BF102" i="1"/>
  <c r="BF103" i="1"/>
  <c r="AS104" i="1"/>
  <c r="AS105" i="1"/>
  <c r="AS106" i="1"/>
  <c r="BE102" i="1"/>
  <c r="BE103" i="1"/>
  <c r="AQ104" i="1"/>
  <c r="AQ105" i="1"/>
  <c r="AQ106" i="1"/>
  <c r="BD102" i="1"/>
  <c r="BD103" i="1"/>
  <c r="AO104" i="1"/>
  <c r="AO105" i="1"/>
  <c r="AO106" i="1"/>
  <c r="BC102" i="1"/>
  <c r="BC103" i="1"/>
  <c r="AM104" i="1"/>
  <c r="AM105" i="1"/>
  <c r="AM106" i="1"/>
  <c r="AW102" i="1"/>
  <c r="BH102" i="1"/>
  <c r="BH103" i="1"/>
  <c r="AW104" i="1"/>
  <c r="AW105" i="1"/>
  <c r="U173" i="1"/>
  <c r="AD104" i="1"/>
  <c r="AD112" i="1"/>
  <c r="AD108" i="1"/>
  <c r="AU102" i="1"/>
  <c r="BG102" i="1"/>
  <c r="BG103" i="1"/>
  <c r="AU104" i="1"/>
  <c r="AU105" i="1"/>
  <c r="AU106" i="1"/>
  <c r="AW106" i="1"/>
  <c r="AY102" i="1"/>
  <c r="BI102" i="1"/>
  <c r="BI103" i="1"/>
  <c r="AY104" i="1"/>
  <c r="AY105" i="1"/>
  <c r="AY106" i="1"/>
  <c r="AD106" i="1"/>
  <c r="AD105" i="1"/>
  <c r="AM110" i="1"/>
  <c r="AO110" i="1"/>
  <c r="AQ110" i="1"/>
  <c r="AS110" i="1"/>
  <c r="AU110" i="1"/>
  <c r="AW110" i="1"/>
  <c r="AY110" i="1"/>
  <c r="AD110" i="1"/>
  <c r="AD113" i="1"/>
  <c r="AM114" i="1"/>
  <c r="AO114" i="1"/>
  <c r="AQ114" i="1"/>
  <c r="AS114" i="1"/>
  <c r="AU114" i="1"/>
  <c r="AW114" i="1"/>
  <c r="AY114" i="1"/>
  <c r="AD114" i="1"/>
  <c r="AD119" i="1"/>
  <c r="AD120" i="1"/>
  <c r="AD121" i="1"/>
  <c r="AD122" i="1"/>
  <c r="AD123" i="1"/>
  <c r="AD124" i="1"/>
  <c r="AU133" i="1"/>
  <c r="AV238" i="1"/>
  <c r="AS219" i="1"/>
  <c r="AS220" i="1"/>
  <c r="U170" i="1"/>
  <c r="AF170" i="1"/>
  <c r="AL170" i="1"/>
  <c r="U171" i="1"/>
  <c r="AF171" i="1"/>
  <c r="AL171" i="1"/>
  <c r="U172" i="1"/>
  <c r="AF172" i="1"/>
  <c r="AL172" i="1"/>
  <c r="AF173" i="1"/>
  <c r="AL173" i="1"/>
  <c r="U169" i="1"/>
  <c r="AF169" i="1"/>
  <c r="AL169" i="1"/>
  <c r="AX174" i="1"/>
  <c r="AU174" i="1"/>
  <c r="AR174" i="1"/>
  <c r="AL174" i="1"/>
  <c r="AF174" i="1"/>
  <c r="AB174" i="1"/>
  <c r="U174" i="1"/>
  <c r="P174" i="1"/>
  <c r="H174" i="1"/>
  <c r="AE154" i="1"/>
  <c r="AO147" i="1"/>
  <c r="AD126" i="1"/>
  <c r="AD125" i="1"/>
  <c r="AY121" i="1"/>
  <c r="AY124" i="1"/>
  <c r="AO121" i="1"/>
  <c r="AO124" i="1"/>
  <c r="AQ121" i="1"/>
  <c r="AQ124" i="1"/>
  <c r="AS121" i="1"/>
  <c r="AS124" i="1"/>
  <c r="AU121" i="1"/>
  <c r="AU124" i="1"/>
  <c r="AW121" i="1"/>
  <c r="AW124" i="1"/>
  <c r="AM121" i="1"/>
  <c r="AM124" i="1"/>
  <c r="AD118" i="1"/>
  <c r="AD117" i="1"/>
  <c r="AD111" i="1"/>
  <c r="AD107" i="1"/>
  <c r="AD88" i="1"/>
  <c r="AD91" i="1"/>
  <c r="AD92" i="1"/>
  <c r="AD93" i="1"/>
  <c r="AD94" i="1"/>
  <c r="AM95" i="1"/>
  <c r="AO95" i="1"/>
  <c r="AQ95" i="1"/>
  <c r="AS95" i="1"/>
  <c r="AU95" i="1"/>
  <c r="AW95" i="1"/>
  <c r="AY95" i="1"/>
  <c r="AD95" i="1"/>
  <c r="AD96" i="1"/>
  <c r="AD97" i="1"/>
  <c r="AD98" i="1"/>
  <c r="AD99" i="1"/>
  <c r="AD87" i="1"/>
  <c r="AD84" i="1"/>
  <c r="AD85" i="1"/>
  <c r="AD86" i="1"/>
  <c r="AD75" i="1"/>
  <c r="AD76" i="1"/>
  <c r="AD77" i="1"/>
  <c r="AD78" i="1"/>
  <c r="AD79" i="1"/>
  <c r="AD80" i="1"/>
  <c r="AD81" i="1"/>
  <c r="AD82" i="1"/>
  <c r="AD83" i="1"/>
  <c r="AD74" i="1"/>
  <c r="X191" i="1"/>
  <c r="AX190" i="1"/>
  <c r="X194" i="1"/>
  <c r="AU193" i="1"/>
  <c r="BB182" i="1"/>
  <c r="AD195" i="1"/>
  <c r="AD197" i="1"/>
  <c r="BC182" i="1"/>
  <c r="AH195" i="1"/>
  <c r="AH197" i="1"/>
  <c r="BD182" i="1"/>
  <c r="AL195" i="1"/>
  <c r="AL197" i="1"/>
  <c r="BE182" i="1"/>
  <c r="AO195" i="1"/>
  <c r="AO197" i="1"/>
  <c r="BF182" i="1"/>
  <c r="AR195" i="1"/>
  <c r="AR197" i="1"/>
  <c r="BG182" i="1"/>
  <c r="AU195" i="1"/>
  <c r="AU197" i="1"/>
  <c r="BB183" i="1"/>
  <c r="AD189" i="1"/>
  <c r="BC183" i="1"/>
  <c r="AH189" i="1"/>
  <c r="BD183" i="1"/>
  <c r="AL189" i="1"/>
  <c r="BE183" i="1"/>
  <c r="AO189" i="1"/>
  <c r="BF183" i="1"/>
  <c r="AR189" i="1"/>
  <c r="BG183" i="1"/>
  <c r="AU189" i="1"/>
  <c r="BH183" i="1"/>
  <c r="AX189" i="1"/>
  <c r="BH186" i="1"/>
  <c r="AX193" i="1"/>
  <c r="BF186" i="1"/>
  <c r="AR193" i="1"/>
  <c r="BE186" i="1"/>
  <c r="AO193" i="1"/>
  <c r="BD186" i="1"/>
  <c r="AL193" i="1"/>
  <c r="BB186" i="1"/>
  <c r="AD193" i="1"/>
  <c r="BG185" i="1"/>
  <c r="AU192" i="1"/>
  <c r="AU194" i="1"/>
  <c r="BF185" i="1"/>
  <c r="AR192" i="1"/>
  <c r="BE185" i="1"/>
  <c r="AO192" i="1"/>
  <c r="BD185" i="1"/>
  <c r="AL192" i="1"/>
  <c r="BC185" i="1"/>
  <c r="AH192" i="1"/>
  <c r="BG184" i="1"/>
  <c r="AU190" i="1"/>
  <c r="AU199" i="1"/>
  <c r="BF184" i="1"/>
  <c r="AR190" i="1"/>
  <c r="AR199" i="1"/>
  <c r="BE184" i="1"/>
  <c r="AO190" i="1"/>
  <c r="AO199" i="1"/>
  <c r="BD184" i="1"/>
  <c r="AL190" i="1"/>
  <c r="AL199" i="1"/>
  <c r="BC184" i="1"/>
  <c r="AH190" i="1"/>
  <c r="BB184" i="1"/>
  <c r="AD190" i="1"/>
  <c r="AD199" i="1"/>
  <c r="BB185" i="1"/>
  <c r="AD192" i="1"/>
  <c r="BH185" i="1"/>
  <c r="AX192" i="1"/>
  <c r="BC186" i="1"/>
  <c r="AH193" i="1"/>
  <c r="AH199" i="1"/>
  <c r="AX194" i="1"/>
  <c r="AD194" i="1"/>
  <c r="AH194" i="1"/>
  <c r="AL194" i="1"/>
  <c r="AO194" i="1"/>
  <c r="AR194" i="1"/>
  <c r="AX198" i="1"/>
  <c r="AX191" i="1"/>
  <c r="AX200" i="1"/>
  <c r="AX201" i="1"/>
  <c r="AU198" i="1"/>
  <c r="AU191" i="1"/>
  <c r="AU200" i="1"/>
  <c r="AU201" i="1"/>
  <c r="AR198" i="1"/>
  <c r="AR191" i="1"/>
  <c r="AR200" i="1"/>
  <c r="AR201" i="1"/>
  <c r="AO198" i="1"/>
  <c r="AO191" i="1"/>
  <c r="AO200" i="1"/>
  <c r="AO201" i="1"/>
  <c r="AL198" i="1"/>
  <c r="AL191" i="1"/>
  <c r="AL200" i="1"/>
  <c r="AL201" i="1"/>
  <c r="AH198" i="1"/>
  <c r="AH191" i="1"/>
  <c r="AH200" i="1"/>
  <c r="AH201" i="1"/>
  <c r="AD198" i="1"/>
  <c r="AD191" i="1"/>
  <c r="AD200" i="1"/>
  <c r="AX199" i="1"/>
  <c r="X199" i="1"/>
  <c r="X200" i="1"/>
  <c r="AD201" i="1"/>
  <c r="X201" i="1"/>
</calcChain>
</file>

<file path=xl/comments1.xml><?xml version="1.0" encoding="utf-8"?>
<comments xmlns="http://schemas.openxmlformats.org/spreadsheetml/2006/main">
  <authors>
    <author>Автор</author>
    <author>Редакция ИПА "Регистр"</author>
    <author>Редакция ЮСИАС</author>
  </authors>
  <commentList>
    <comment ref="AZ2" authorId="0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Форма с учетом изменений, внесенных постановлением Министерства по налогам и сборам Республики Беларусь от 28.01.2020 № 1, рег. № 8/35085 от 12.02.2020.</t>
        </r>
      </text>
    </comment>
    <comment ref="AM69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Внимание!</t>
        </r>
        <r>
          <rPr>
            <sz val="8"/>
            <color indexed="81"/>
            <rFont val="Tahoma"/>
            <family val="2"/>
            <charset val="204"/>
          </rPr>
          <t xml:space="preserve"> Порядок ставок налога в графах с 4 по 10 можно изменить путем их выбора из выпадающего списка в каждой из граф отдельно.</t>
        </r>
      </text>
    </comment>
    <comment ref="AM103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11 больше строки 10.</t>
        </r>
      </text>
    </comment>
    <comment ref="AO103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11 больше строки 10.</t>
        </r>
      </text>
    </comment>
    <comment ref="AQ103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11 больше строки 10.</t>
        </r>
      </text>
    </comment>
    <comment ref="AS103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11 больше строки 10.</t>
        </r>
      </text>
    </comment>
    <comment ref="AU103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11 больше строки 10.</t>
        </r>
      </text>
    </comment>
    <comment ref="AW103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11 больше строки 10.</t>
        </r>
      </text>
    </comment>
    <comment ref="AY103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11 больше строки 10.</t>
        </r>
      </text>
    </comment>
    <comment ref="AM104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12 больше разности строк 10 и 11.</t>
        </r>
      </text>
    </comment>
    <comment ref="AO104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12 больше разности строк 10 и 11.</t>
        </r>
      </text>
    </comment>
    <comment ref="AQ104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12 больше разности строк 10 и 11.</t>
        </r>
      </text>
    </comment>
    <comment ref="AS104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12 больше разности строк 10 и 11.</t>
        </r>
      </text>
    </comment>
    <comment ref="AU104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12 больше разности строк 10 и 11.</t>
        </r>
      </text>
    </comment>
    <comment ref="AW104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12 больше разности строк 10 и 11.</t>
        </r>
      </text>
    </comment>
    <comment ref="AY104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12 больше разности строк 10 и 11.</t>
        </r>
      </text>
    </comment>
    <comment ref="BB104" authorId="2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В ячейке укажите сумму льготируемой прибыли, которая не зависит от характера реализации товаров (работ, услуг), имущественных прав.</t>
        </r>
      </text>
    </comment>
    <comment ref="AM105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13 больше строки 10.</t>
        </r>
      </text>
    </comment>
    <comment ref="AO105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13 больше строки 10.</t>
        </r>
      </text>
    </comment>
    <comment ref="AQ105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13 больше строки 10.</t>
        </r>
      </text>
    </comment>
    <comment ref="AS105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13 больше строки 10.</t>
        </r>
      </text>
    </comment>
    <comment ref="AU105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13 больше строки 10.</t>
        </r>
      </text>
    </comment>
    <comment ref="AW105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13 больше строки 10.</t>
        </r>
      </text>
    </comment>
    <comment ref="AY105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13 больше строки 10.</t>
        </r>
      </text>
    </comment>
    <comment ref="AM107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14.1 больше строки 14.</t>
        </r>
      </text>
    </comment>
    <comment ref="AO107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14.1 больше строки 14.</t>
        </r>
      </text>
    </comment>
    <comment ref="AQ107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14.1 больше строки 14.</t>
        </r>
      </text>
    </comment>
    <comment ref="AS107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14.1 больше строки 14.</t>
        </r>
      </text>
    </comment>
    <comment ref="AU107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14.1 больше строки 14.</t>
        </r>
      </text>
    </comment>
    <comment ref="AW107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14.1 больше строки 14.</t>
        </r>
      </text>
    </comment>
    <comment ref="AY107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строка 14.1 больше строки 14.</t>
        </r>
      </text>
    </comment>
    <comment ref="BB108" authorId="2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При использованиии механизма переноса убытков на будущее проставьте "Х".</t>
        </r>
      </text>
    </comment>
    <comment ref="AD110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сумма показателей, отражаемых по строкам 17 и 18 раздела I, превышает размер показателей, отраженных по строке 16 раздела I в соответствующих графах.</t>
        </r>
      </text>
    </comment>
    <comment ref="AM110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сумма показателей, отражаемых по строкам 17 и 18 раздела I, превышает размер показателей, отраженных по строке 16 раздела I в соответствующих графах.</t>
        </r>
      </text>
    </comment>
    <comment ref="AO110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сумма показателей, отражаемых по строкам 17 и 18 раздела I, превышает размер показателей, отраженных по строке 16 раздела I в соответствующих графах.</t>
        </r>
      </text>
    </comment>
    <comment ref="AQ110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сумма показателей, отражаемых по строкам 17 и 18 раздела I, превышает размер показателей, отраженных по строке 16 раздела I в соответствующих графах.</t>
        </r>
      </text>
    </comment>
    <comment ref="AS110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сумма показателей, отражаемых по строкам 17 и 18 раздела I, превышает размер показателей, отраженных по строке 16 раздела I в соответствующих графах.</t>
        </r>
      </text>
    </comment>
    <comment ref="AU110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сумма показателей, отражаемых по строкам 17 и 18 раздела I, превышает размер показателей, отраженных по строке 16 раздела I в соответствующих графах.</t>
        </r>
      </text>
    </comment>
    <comment ref="AW110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сумма показателей, отражаемых по строкам 17 и 18 раздела I, превышает размер показателей, отраженных по строке 16 раздела I в соответствующих графах.</t>
        </r>
      </text>
    </comment>
    <comment ref="AY110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сумма показателей, отражаемых по строкам 17 и 18 раздела I, превышает размер показателей, отраженных по строке 16 раздела I в соответствующих графах.</t>
        </r>
      </text>
    </comment>
    <comment ref="X189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значение более строки 1.1 или итога по графе 4 раздела I части II.</t>
        </r>
      </text>
    </comment>
    <comment ref="X192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значение более строки 1.2 или итога по графе 6 раздела I части II.</t>
        </r>
      </text>
    </comment>
    <comment ref="X195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значение больше разности строк 1, 2 и 3 или больше итога по графе 7 раздела I части II.</t>
        </r>
      </text>
    </comment>
    <comment ref="X198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значение больше строки 1.</t>
        </r>
      </text>
    </comment>
    <comment ref="X199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значение больше значения строки 13 раздела I части I.</t>
        </r>
      </text>
    </comment>
    <comment ref="X200" authorId="1">
      <text>
        <r>
          <rPr>
            <b/>
            <sz val="8"/>
            <color indexed="81"/>
            <rFont val="Tahoma"/>
            <family val="2"/>
            <charset val="204"/>
          </rPr>
          <t>Редакция ИПА "Регистр":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значение больше значения строки 14 раздела I части I.</t>
        </r>
      </text>
    </comment>
    <comment ref="AS210" authorId="2">
      <text>
        <r>
          <rPr>
            <b/>
            <sz val="8"/>
            <color indexed="81"/>
            <rFont val="Tahoma"/>
            <family val="2"/>
            <charset val="204"/>
          </rPr>
          <t>Редакция ЮСИАС:</t>
        </r>
        <r>
          <rPr>
            <sz val="8"/>
            <color indexed="81"/>
            <rFont val="Tahoma"/>
            <family val="2"/>
            <charset val="204"/>
          </rPr>
          <t xml:space="preserve">
Красная заливка ячейки означает, что значение стороки 2 превышает значение строки 1.</t>
        </r>
      </text>
    </comment>
    <comment ref="AV282" authorId="2">
      <text>
        <r>
          <rPr>
            <b/>
            <sz val="8"/>
            <color indexed="81"/>
            <rFont val="Tahoma"/>
            <family val="2"/>
            <charset val="204"/>
          </rPr>
          <t>Редакция ЮСИАС:</t>
        </r>
        <r>
          <rPr>
            <sz val="8"/>
            <color indexed="81"/>
            <rFont val="Tahoma"/>
            <family val="2"/>
            <charset val="204"/>
          </rPr>
          <t xml:space="preserve">
В случае, если с налоговой декларацией (расчетом) представляются приложения, в соответствующей строке (строках) налоговой декларации (расчета) проставляется знак «Х».</t>
        </r>
      </text>
    </comment>
  </commentList>
</comments>
</file>

<file path=xl/sharedStrings.xml><?xml version="1.0" encoding="utf-8"?>
<sst xmlns="http://schemas.openxmlformats.org/spreadsheetml/2006/main" count="505" uniqueCount="393">
  <si>
    <t>сумма превышения затрат на научно-исследователь-
ские, опытно-конструкторские и опытно-технологичес-
кие работы, зарегистрированные в государственном реестре научно-исследовательских, опытно-конструкторских и опытно-технологических работ в порядке, определяемом Президентом Республики Беларусь, учтенных в затратах по производству и реализации в соответствии с подпунктом 2.3 пункта 2 статьи 170 Налогового кодекса Республики Беларусь, над фактически произведенными затратами на эти цели</t>
  </si>
  <si>
    <t>внереализационные доходы, указанные в подпункте 
3.18 статьи 174 Налогового кодекса Республики 
Беларусь</t>
  </si>
  <si>
    <t>(Окончание табл.)</t>
  </si>
  <si>
    <t>Налог на доходы, удержанный и перечисленный в бюджет Республики Беларусь налоговым агентом, в отношении которых иностранная организация, осуществляющая деятельность в Республике Беларусь через постоянное представительство, является платель-
щиком налога на прибыль в Республике Беларусь</t>
  </si>
  <si>
    <t>подлежащая переносу (графа 3 или графа 2 х гра-фа 3 / (графа 3 + графа 5), но не более графы 3), и (или) сумма неперенесен-ного убытка</t>
  </si>
  <si>
    <t>подлежащая переносу (графа 5 или графа 2 х гра-фа 5 / (графа 3 + графа 5), но не более графы 5), и (или) сумма неперенесен-ного убытка</t>
  </si>
  <si>
    <t>Вид иму-ществен-
ных прав</t>
  </si>
  <si>
    <t>Цена, указанная
в сделке (доход, прибыль)</t>
  </si>
  <si>
    <r>
      <t xml:space="preserve">     1</t>
    </r>
    <r>
      <rPr>
        <sz val="8"/>
        <rFont val="Times New Roman"/>
        <family val="1"/>
        <charset val="204"/>
      </rPr>
      <t xml:space="preserve"> Учетный номер плательщика.
     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Общегосударственный классификатор Республики Беларусь ОКРБ 005-2011 «Виды экономической деятельности», утвержденный постановлением Государственного комитета по стандартизации Республики Беларусь от 5 декабря 2011 г. № 85.
     </t>
    </r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 xml:space="preserve"> Для иностранной организации указываются наименование и адрес места нахождения на государственном языке страны места нахождения в соответствии с учредительными документами.
     </t>
    </r>
    <r>
      <rPr>
        <vertAlign val="superscript"/>
        <sz val="8"/>
        <rFont val="Times New Roman"/>
        <family val="1"/>
        <charset val="204"/>
      </rPr>
      <t>4</t>
    </r>
    <r>
      <rPr>
        <sz val="8"/>
        <rFont val="Times New Roman"/>
        <family val="1"/>
        <charset val="204"/>
      </rPr>
      <t xml:space="preserve"> Заполняется иностранными организациями, осуществляющими деятельность в Республике Беларусь через постоянное представительство.
     </t>
    </r>
    <r>
      <rPr>
        <vertAlign val="superscript"/>
        <sz val="8"/>
        <rFont val="Times New Roman"/>
        <family val="1"/>
        <charset val="204"/>
      </rPr>
      <t>5</t>
    </r>
    <r>
      <rPr>
        <sz val="8"/>
        <rFont val="Times New Roman"/>
        <family val="1"/>
        <charset val="204"/>
      </rPr>
      <t xml:space="preserve"> Под филиалом понимается филиал, представительство или иное обособленное подразделение юридического лица Республики Беларусь, имеющие отдельный баланс, которым для совершения операций юридическим лицом открыт счет с предоставлением права распоряжаться денежными средствами на счете должностным лицам этих обособленных подразделений.
     </t>
    </r>
    <r>
      <rPr>
        <vertAlign val="superscript"/>
        <sz val="8"/>
        <rFont val="Times New Roman"/>
        <family val="1"/>
        <charset val="204"/>
      </rPr>
      <t>6</t>
    </r>
    <r>
      <rPr>
        <sz val="8"/>
        <rFont val="Times New Roman"/>
        <family val="1"/>
        <charset val="204"/>
      </rPr>
      <t xml:space="preserve"> При представлении налоговых деклараций (расчетов) ежеквартально указывается номер последнего месяца отчетного квартала. При представлении налоговой декларации (расчета) ежегодно указывается номер последнего месяца года.
     </t>
    </r>
    <r>
      <rPr>
        <vertAlign val="superscript"/>
        <sz val="8"/>
        <rFont val="Times New Roman"/>
        <family val="1"/>
        <charset val="204"/>
      </rPr>
      <t>7</t>
    </r>
    <r>
      <rPr>
        <sz val="8"/>
        <rFont val="Times New Roman"/>
        <family val="1"/>
        <charset val="204"/>
      </rPr>
      <t xml:space="preserve"> Не заполняется организациями, осуществляющими деятельность в Республике Беларусь через постоянное представительство.
     </t>
    </r>
    <r>
      <rPr>
        <vertAlign val="superscript"/>
        <sz val="8"/>
        <rFont val="Times New Roman"/>
        <family val="1"/>
        <charset val="204"/>
      </rPr>
      <t>8</t>
    </r>
    <r>
      <rPr>
        <sz val="8"/>
        <rFont val="Times New Roman"/>
        <family val="1"/>
        <charset val="204"/>
      </rPr>
      <t xml:space="preserve"> Заполнение строки производится в налоговой декларации (расчете) за IV квартал истекшего налогового периода.</t>
    </r>
  </si>
  <si>
    <r>
      <t xml:space="preserve">     9</t>
    </r>
    <r>
      <rPr>
        <sz val="8"/>
        <rFont val="Times New Roman"/>
        <family val="1"/>
        <charset val="204"/>
      </rPr>
      <t xml:space="preserve"> Заполнение раздела производится в налоговой декларации (расчете) за III квартал текущего налогового периода и только в случае наличия положительного показателя в строке 24 раздела I части I налоговой декларации (расчета) за III квартал текущего налогового периода.
     </t>
    </r>
    <r>
      <rPr>
        <vertAlign val="superscript"/>
        <sz val="8"/>
        <rFont val="Times New Roman"/>
        <family val="1"/>
        <charset val="204"/>
      </rPr>
      <t>10</t>
    </r>
    <r>
      <rPr>
        <sz val="8"/>
        <rFont val="Times New Roman"/>
        <family val="1"/>
        <charset val="204"/>
      </rPr>
      <t xml:space="preserve"> Заполнение части производится по итогам каждого налогового периода при наличии в этом либо предшествующих налоговых периодах убытков, подлежащих переносу, независимо от наличия налоговой базы, подлежащей уменьшению на сумму убытков.
     </t>
    </r>
    <r>
      <rPr>
        <vertAlign val="superscript"/>
        <sz val="8"/>
        <rFont val="Times New Roman"/>
        <family val="1"/>
        <charset val="204"/>
      </rPr>
      <t>11</t>
    </r>
    <r>
      <rPr>
        <sz val="8"/>
        <rFont val="Times New Roman"/>
        <family val="1"/>
        <charset val="204"/>
      </rPr>
      <t xml:space="preserve"> Указывается налоговый период (налоговые периоды), сумма убытка (суммы убытков) по итогам которого (которых) может быть перенесена на прибыль истекшего или последующих налоговых периодов.
     </t>
    </r>
    <r>
      <rPr>
        <vertAlign val="superscript"/>
        <sz val="8"/>
        <rFont val="Times New Roman"/>
        <family val="1"/>
        <charset val="204"/>
      </rPr>
      <t>12</t>
    </r>
    <r>
      <rPr>
        <sz val="8"/>
        <rFont val="Times New Roman"/>
        <family val="1"/>
        <charset val="204"/>
      </rPr>
      <t xml:space="preserve"> Указывается сумма убытка за налоговый период, определенная в соответствии с пунктом 2 статьи 183 Налогового кодекса Республики Беларусь, и (или) сумма неперенесенного убытка, соответствующая показателю графы 8 за предшествующий налоговый период.
     </t>
    </r>
    <r>
      <rPr>
        <vertAlign val="superscript"/>
        <sz val="8"/>
        <rFont val="Times New Roman"/>
        <family val="1"/>
        <charset val="204"/>
      </rPr>
      <t>13</t>
    </r>
    <r>
      <rPr>
        <sz val="8"/>
        <rFont val="Times New Roman"/>
        <family val="1"/>
        <charset val="204"/>
      </rPr>
      <t xml:space="preserve"> Под дивидендами понимаются дивиденды и приравненные к ним доходы, признаваемые таковыми в соответствии с подпунктом 2.4 пункта 2 статьи 13 Налогового кодекса Республики Беларусь, начисленные белорусскими организациями учредителям (участникам) – белорусским организациям.
     </t>
    </r>
    <r>
      <rPr>
        <vertAlign val="superscript"/>
        <sz val="8"/>
        <rFont val="Times New Roman"/>
        <family val="1"/>
        <charset val="204"/>
      </rPr>
      <t>14</t>
    </r>
    <r>
      <rPr>
        <sz val="8"/>
        <rFont val="Times New Roman"/>
        <family val="1"/>
        <charset val="204"/>
      </rPr>
      <t xml:space="preserve"> Строки 4.1–4.5 заполняются налоговым агентом по каждой белорусской организации, которой начислены дивиденды.
     </t>
    </r>
    <r>
      <rPr>
        <vertAlign val="superscript"/>
        <sz val="8"/>
        <rFont val="Times New Roman"/>
        <family val="1"/>
        <charset val="204"/>
      </rPr>
      <t>15</t>
    </r>
    <r>
      <rPr>
        <sz val="8"/>
        <rFont val="Times New Roman"/>
        <family val="1"/>
        <charset val="204"/>
      </rPr>
      <t xml:space="preserve"> Код единой Товарной номенклатуры внешнеэкономической деятельности Евразийского экономического союза, десять знаков.</t>
    </r>
  </si>
  <si>
    <r>
      <t xml:space="preserve">     16</t>
    </r>
    <r>
      <rPr>
        <sz val="8"/>
        <rFont val="Times New Roman"/>
        <family val="1"/>
        <charset val="204"/>
      </rPr>
      <t xml:space="preserve"> Код общегосударственного классификатора Республики Беларусь ОКРБ 007-2012 «Классификатор продукции по видам экономической деятельности», утвержденного постановлением Государственного комитета по стандартизации Республики Беларусь от 28 декабря 2012 г. № 83, девять знаков.</t>
    </r>
  </si>
  <si>
    <t>к форме налоговой декларации (расчета)</t>
  </si>
  <si>
    <t xml:space="preserve">по налогу на прибыль </t>
  </si>
  <si>
    <t>Сведения
о размере и составе использованных льгот</t>
  </si>
  <si>
    <t>Раздел II. Сведения об основаниях применения льготы, установленной Указом Президента Республики Беларусь от 22 сентября 2017 г. № 345
«О развитии торговли, общественного питания и бытового обслуживания»</t>
  </si>
  <si>
    <t>наимено-вание сельсовета</t>
  </si>
  <si>
    <t>Осуществление деятельности в календарном году в соответствии с Указом Президента Республики Беларусь от 22 сентября 2017 г. № 345</t>
  </si>
  <si>
    <t>номер месяца
(проставляется знак «Х»)</t>
  </si>
  <si>
    <t xml:space="preserve">(индивидуальный предприниматель)                              </t>
  </si>
  <si>
    <t xml:space="preserve">или уполномоченное им лицо  </t>
  </si>
  <si>
    <t xml:space="preserve">Руководитель организации </t>
  </si>
  <si>
    <r>
      <t>Налог на прибыль (доходы), уплаченный в иностранном государстве, не превышающий суммы налога на прибыль, подлежащей уплате (уплаченной) в Республике Беларусь в отношении дохода, полученного в иностранном государстве</t>
    </r>
    <r>
      <rPr>
        <vertAlign val="superscript"/>
        <sz val="9"/>
        <rFont val="Times New Roman"/>
        <family val="1"/>
        <charset val="204"/>
      </rPr>
      <t>7</t>
    </r>
  </si>
  <si>
    <t>Налог на прибыль, исчисленный для уплаты в Республике Беларусь (строка 16 – строка 17 – строка 18 – строка 19 – строка 20)</t>
  </si>
  <si>
    <r>
      <t>2/3 суммы налога на прибыль за III квартал истекшего налогового периода</t>
    </r>
    <r>
      <rPr>
        <vertAlign val="superscript"/>
        <sz val="9"/>
        <rFont val="Times New Roman"/>
        <family val="1"/>
        <charset val="204"/>
      </rPr>
      <t>8</t>
    </r>
  </si>
  <si>
    <t>Налог на прибыль к уплате (возврату) 
(строка 21 – строка 22 – строка 23)</t>
  </si>
  <si>
    <t>24.2</t>
  </si>
  <si>
    <t>в том числе к уплате в соответствии с главой 11 Налогового кодекса Республики Беларусь</t>
  </si>
  <si>
    <r>
      <t>Раздел II
Расчет 2/3 суммы налога на прибыль за III квартал текущего налогового периода</t>
    </r>
    <r>
      <rPr>
        <b/>
        <vertAlign val="superscript"/>
        <sz val="11"/>
        <rFont val="Times New Roman"/>
        <family val="1"/>
        <charset val="204"/>
      </rPr>
      <t>9</t>
    </r>
  </si>
  <si>
    <t>Раздел III
Сведения о занижении (завышении) суммы налога, подлежащей уплате (возврату) по налоговой декларации (расчету), в которой обнаружены неполнота сведений или ошибки</t>
  </si>
  <si>
    <t>исчислено в соответствии с пунктом 6 статьи 33 Налогового кодекса Республики Беларусь</t>
  </si>
  <si>
    <t>исчислено в соответствии с пунктом 6 статьи 73 Налогового кодекса Республики Беларусь</t>
  </si>
  <si>
    <t>исчислено в соответствии с пунктом 8 статьи 73 Налогового кодекса Республики Беларусь</t>
  </si>
  <si>
    <t>исчислено в соответствии с главой 11 Налогового кодекса Республики Беларусь</t>
  </si>
  <si>
    <t>Раздел I
Сведения о сумме убытка (суммах убытков), на которую плательщик имеет право уменьшить налоговую базу текущего налогового периода</t>
  </si>
  <si>
    <r>
      <t>Сумма убытка в целом по организации и (или) сумма неперенесенно-го убытка</t>
    </r>
    <r>
      <rPr>
        <vertAlign val="superscript"/>
        <sz val="9"/>
        <rFont val="Times New Roman"/>
        <family val="1"/>
        <charset val="204"/>
      </rPr>
      <t>12</t>
    </r>
  </si>
  <si>
    <t>Сумма убытков, не перенесенная на будущее по состоянию на конец налогового периода</t>
  </si>
  <si>
    <t>Размер ставки, %</t>
  </si>
  <si>
    <t>период, за который начислены дивиденды; дата начисления дивидендов)</t>
  </si>
  <si>
    <t>Налоговая база по налогу на прибыль с дивидендов (строка 1 – строка 2) x строка 4.3 / строка 1)</t>
  </si>
  <si>
    <t>5.1.3</t>
  </si>
  <si>
    <t>в соответствии с пунктом 6 статьи 73 Налогового кодекса Республики Беларусь</t>
  </si>
  <si>
    <t>в соответствии с пунктом 8 статьи 73 Налогового кодекса Республики Беларусь</t>
  </si>
  <si>
    <t>Часть IV
Расчет подоходного налога с физических лиц, исчисленного банками с доходов в виде процентов по вкладам (депозитам) и денежным средствам, находящимся на текущих (расчетных) банковских счетах</t>
  </si>
  <si>
    <t>Итого к уплате (строка 2 – строка 3)</t>
  </si>
  <si>
    <t>Сумма налога на прибыль (доход), уплаченная (удержанная) в иностранном государстве и документально подтвержденная</t>
  </si>
  <si>
    <t>Сумма налога на прибыль (доход), уплаченная в Республике Беларусь в отношении дохода, полученного в иностранном государстве, в пределах которой производится зачет</t>
  </si>
  <si>
    <t>Чистая прибыль (убыток)</t>
  </si>
  <si>
    <t>Фонд заработной платы</t>
  </si>
  <si>
    <t>Среднесписочная численность работников за отчетный период, чел.</t>
  </si>
  <si>
    <t>Сумма подоходного налога с физических лиц, удержанная из фактически выплаченных плательщикам доходов, но не перечисленная (излишне перечисленная) в бюджет по состоянию на 1 января отчетного года</t>
  </si>
  <si>
    <t>Подоходный налог с физических лиц, исчисленный с доходов, фактически выплаченных в отчетном периоде, в том числе:</t>
  </si>
  <si>
    <t>по результатам проверок</t>
  </si>
  <si>
    <t>8.2</t>
  </si>
  <si>
    <t>Подоходный налог с физических лиц, перечисленный в бюджет в отчетном периоде</t>
  </si>
  <si>
    <t>Сумма подоходного налога с физических лиц, удержанная из фактически выплаченных плательщикам доходов, но не перечисленная (излишне перечисленная) в бюджет по состоянию на последний день отчетного периода</t>
  </si>
  <si>
    <t>Коэффициент капитализации белорусской организации (Кб), рассчитанный в соответствии с положениями статьи 172 Налогового кодекса Республики Беларусь при наличии контролируемой задолженности, а именно:</t>
  </si>
  <si>
    <t>Суммы, не включаемые в объект налогообложения налогом на прибыль:</t>
  </si>
  <si>
    <t>в соответствии с подпунктом 11.4 пункта 11 статьи 167 Налогового кодекса Республики Беларусь</t>
  </si>
  <si>
    <t>Размер уставного фонда организации при наличии в налоговом периоде иностранной организации – участника либо собственника имущества унитарного предприятия, в том числе:</t>
  </si>
  <si>
    <t>Сумма приобретения имущества унитарного предприятия (при наличии)</t>
  </si>
  <si>
    <r>
      <t>Сумма затрат (расходов), понесенных иностранной организацией за пределами Республики Беларусь, подтвержденная заключением (заключениями) аудиторской организации (аудитора) иностранного государства, резидентом которого является иностранная организация</t>
    </r>
    <r>
      <rPr>
        <vertAlign val="superscript"/>
        <sz val="9"/>
        <rFont val="Times New Roman"/>
        <family val="1"/>
        <charset val="204"/>
      </rPr>
      <t>4</t>
    </r>
  </si>
  <si>
    <t>Сведения о сделке, в отношении которой произведена корректировка в соответствии с главой 11 Налогового кодекса Республики Беларусь</t>
  </si>
  <si>
    <t>15.1</t>
  </si>
  <si>
    <t>Дата совершения сделки</t>
  </si>
  <si>
    <t>Наименование товара (работы, услуги)</t>
  </si>
  <si>
    <r>
      <t>Код ТН ВЭД ЕАЭС</t>
    </r>
    <r>
      <rPr>
        <vertAlign val="superscript"/>
        <sz val="8"/>
        <rFont val="Times New Roman"/>
        <family val="1"/>
        <charset val="204"/>
      </rPr>
      <t>15</t>
    </r>
    <r>
      <rPr>
        <sz val="8"/>
        <rFont val="Times New Roman"/>
        <family val="1"/>
        <charset val="204"/>
      </rPr>
      <t xml:space="preserve"> (ОКП)</t>
    </r>
    <r>
      <rPr>
        <vertAlign val="superscript"/>
        <sz val="8"/>
        <rFont val="Times New Roman"/>
        <family val="1"/>
        <charset val="204"/>
      </rPr>
      <t>16</t>
    </r>
  </si>
  <si>
    <t>Рыночная цена (доход, прибыль)</t>
  </si>
  <si>
    <t>Наименование контрагента по сделке</t>
  </si>
  <si>
    <t>15.1.1</t>
  </si>
  <si>
    <t>15.1.2</t>
  </si>
  <si>
    <t>15.1.3</t>
  </si>
  <si>
    <t>Сумма скорректированной налоговой базы</t>
  </si>
  <si>
    <t>Сумма скорректированного убытка</t>
  </si>
  <si>
    <t>15.2</t>
  </si>
  <si>
    <t>15.3</t>
  </si>
  <si>
    <r>
      <t>К налоговой декларации (расчету) прилагается заключение (заключения) аудиторской организации (аудитора) иностранного государства, резидентом которого является иностранная организация</t>
    </r>
    <r>
      <rPr>
        <vertAlign val="superscript"/>
        <sz val="9"/>
        <rFont val="Times New Roman"/>
        <family val="1"/>
        <charset val="204"/>
      </rPr>
      <t>4</t>
    </r>
  </si>
  <si>
    <t>Наименование вида деятельности</t>
  </si>
  <si>
    <t>Сведения о торговом объекте (месте), объекте общественного питания, бытового обслуживания</t>
  </si>
  <si>
    <t>код типа объекта (места)</t>
  </si>
  <si>
    <t>название объекта (места)</t>
  </si>
  <si>
    <t>место нахождения (адрес)</t>
  </si>
  <si>
    <t>наимено-вание территории сельской местности либо малого городского поселения</t>
  </si>
  <si>
    <t>область</t>
  </si>
  <si>
    <t>район</t>
  </si>
  <si>
    <t>тип населен-ного пункта</t>
  </si>
  <si>
    <t>наиме-нование населен-ного пункта</t>
  </si>
  <si>
    <t>тип элемента улично-дорож-ной сети и приравненного к нему элемента градострои-тельной планировочной структуры</t>
  </si>
  <si>
    <t>наименование элемента улично-дорожной сети и приравненного к нему элемента градострои-тельной планировочной структуры</t>
  </si>
  <si>
    <t>дома</t>
  </si>
  <si>
    <t>кор-пуса</t>
  </si>
  <si>
    <t>поме-щения</t>
  </si>
  <si>
    <t>Средняя численность работников за календарный месяц, чел.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</si>
  <si>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</si>
  <si>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</si>
  <si>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</si>
  <si>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</si>
  <si>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</si>
  <si>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</si>
  <si>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</si>
  <si>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</si>
  <si>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</si>
  <si>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</si>
  <si>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</si>
  <si>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</si>
  <si>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>Код льготы</t>
    </r>
    <r>
      <rPr>
        <vertAlign val="superscript"/>
        <sz val="9"/>
        <rFont val="Times New Roman"/>
        <family val="1"/>
        <charset val="204"/>
      </rPr>
      <t>1</t>
    </r>
  </si>
  <si>
    <r>
      <t>Размер льготируемой налоговой базы</t>
    </r>
    <r>
      <rPr>
        <vertAlign val="superscript"/>
        <sz val="9"/>
        <rFont val="Times New Roman"/>
        <family val="1"/>
        <charset val="204"/>
      </rPr>
      <t>2</t>
    </r>
  </si>
  <si>
    <r>
      <t>код инспекции МНС (управления (отдела) по работе с плательщиками) по месту расположения объекта (места)</t>
    </r>
    <r>
      <rPr>
        <vertAlign val="superscript"/>
        <sz val="8"/>
        <rFont val="Times New Roman"/>
        <family val="1"/>
        <charset val="204"/>
      </rPr>
      <t>1</t>
    </r>
  </si>
  <si>
    <r>
      <t xml:space="preserve">     </t>
    </r>
    <r>
      <rPr>
        <vertAlign val="superscript"/>
        <sz val="8"/>
        <rFont val="Times New Roman"/>
        <family val="1"/>
        <charset val="204"/>
      </rPr>
      <t>1</t>
    </r>
    <r>
      <rPr>
        <sz val="8"/>
        <rFont val="Times New Roman"/>
        <family val="1"/>
        <charset val="204"/>
      </rPr>
      <t xml:space="preserve"> Заполняется инспекцией МНС (управлением (отделом) по работе с плательщиками).
     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 xml:space="preserve"> Не заполняется в случае применения льгот в виде уменьшения суммы налога, подлежащего уплате в бюджет.</t>
    </r>
  </si>
  <si>
    <t>Наимено-вание иностранной организации</t>
  </si>
  <si>
    <t>Дата включения в состав учреди-
телей (участни-
ков)</t>
  </si>
  <si>
    <t>Идентификационный код (номер) платель-
щика, присвоенный иностранной органи-
зации налоговым (фи-
нансовым) органом иностранного госу-
дарства, в котором зарегистрировано юридическое лицо 
(при наличии)</t>
  </si>
  <si>
    <t>в целом по орга-низации</t>
  </si>
  <si>
    <t>Содержание льготы с указанием абзаца, подпункта, пункта, статьи, даты принятия, номера и вида правового акта, которым она установлена</t>
  </si>
  <si>
    <t>Сумма налога, не поступившая в бюджет в связи с использованием льготы</t>
  </si>
  <si>
    <t>По части I налоговой декларации (расчета)</t>
  </si>
  <si>
    <t>По части III налоговой декларации (расчета)</t>
  </si>
  <si>
    <t>по</t>
  </si>
  <si>
    <t>(наименование района, города, района в городе)</t>
  </si>
  <si>
    <t>х</t>
  </si>
  <si>
    <t>(четыре цифры года)</t>
  </si>
  <si>
    <t>(Продолжение табл.)</t>
  </si>
  <si>
    <t>(число)</t>
  </si>
  <si>
    <t>Руководитель организации</t>
  </si>
  <si>
    <t>(подпись)</t>
  </si>
  <si>
    <t>(инициалы, фамилия)</t>
  </si>
  <si>
    <t xml:space="preserve">№ п/п </t>
  </si>
  <si>
    <t>Наименование показателей</t>
  </si>
  <si>
    <t>Всего</t>
  </si>
  <si>
    <t>В том числе для исчисления налога по ставкам</t>
  </si>
  <si>
    <t>Расчет налоговой базы (валовой прибыли)</t>
  </si>
  <si>
    <t>Расчет суммы налога на прибыль по валовой прибыли</t>
  </si>
  <si>
    <t>год</t>
  </si>
  <si>
    <t>Часть I
Расчет налоговой базы (валовой прибыли) и суммы налога на прибыль</t>
  </si>
  <si>
    <t>Раздел I</t>
  </si>
  <si>
    <t>Раздел II</t>
  </si>
  <si>
    <t>1.1</t>
  </si>
  <si>
    <t>1.2</t>
  </si>
  <si>
    <t>4.1</t>
  </si>
  <si>
    <t>4.2</t>
  </si>
  <si>
    <t>Наименование показателя</t>
  </si>
  <si>
    <t>№ п/п</t>
  </si>
  <si>
    <t>Приложение</t>
  </si>
  <si>
    <t>В инспекцию Министерства по налогам и сборам</t>
  </si>
  <si>
    <t>по налогам и сборам</t>
  </si>
  <si>
    <t>или уполномоченное им лицо</t>
  </si>
  <si>
    <t>Остаток неперенесенного убытка на начало налогового периода</t>
  </si>
  <si>
    <t>по первой группе</t>
  </si>
  <si>
    <t>по второй группе</t>
  </si>
  <si>
    <t>Сумма убытков по первой группе</t>
  </si>
  <si>
    <t>Сумма убытков по второй группе</t>
  </si>
  <si>
    <t>ИТОГО</t>
  </si>
  <si>
    <t>факти-ческая</t>
  </si>
  <si>
    <t>14.1</t>
  </si>
  <si>
    <t xml:space="preserve">Признак </t>
  </si>
  <si>
    <t>Пометить Х</t>
  </si>
  <si>
    <t>Внесение изменений и (или) дополнений в часть I налоговой декларации (расчета)</t>
  </si>
  <si>
    <t>Внесение изменений и (или) дополнений в часть II налоговой декларации (расчета)</t>
  </si>
  <si>
    <t>Признак представления налоговой декларации (расчета)</t>
  </si>
  <si>
    <t>НАЛОГОВАЯ ДЕКЛАРАЦИЯ (РАСЧЕТ)
по налогу на прибыль</t>
  </si>
  <si>
    <t>(номер месяца)</t>
  </si>
  <si>
    <t xml:space="preserve">(четыре цифры года) </t>
  </si>
  <si>
    <t>16.1</t>
  </si>
  <si>
    <t>Значение показателя</t>
  </si>
  <si>
    <t>Дата уплаты налога на прибыль (доход), уплаченного в Республике Беларусь в отношении дохода, полученного в иностранном государстве</t>
  </si>
  <si>
    <t>Должностное лицо инспекции МНС</t>
  </si>
  <si>
    <t>Штамп или отметка инспекции МНС</t>
  </si>
  <si>
    <t>Получено</t>
  </si>
  <si>
    <t>Внесение изменений и (или) дополнений в налоговую декларацию (расчет):</t>
  </si>
  <si>
    <t>в связи с обнаружением неполноты сведений или ошибок</t>
  </si>
  <si>
    <t>года</t>
  </si>
  <si>
    <t>24.1</t>
  </si>
  <si>
    <t>Отчетный период, за который обнаружены неполнота сведений или ошибки, приведшие к занижению (завышению) суммы налога за этот период</t>
  </si>
  <si>
    <t>I квартал</t>
  </si>
  <si>
    <t>II квартал</t>
  </si>
  <si>
    <t>III квартал</t>
  </si>
  <si>
    <t>IV квартал</t>
  </si>
  <si>
    <t>Итого за год, в том числе:</t>
  </si>
  <si>
    <t>Сумма налога к уплате (возврату) за соответствующий отчетный период, за который обнаружены неполнота сведений или ошибки (+, –)</t>
  </si>
  <si>
    <t>1. Всего, в том числе:</t>
  </si>
  <si>
    <t>1.1. по первой группе</t>
  </si>
  <si>
    <t>1.2. по второй группе</t>
  </si>
  <si>
    <t xml:space="preserve">за </t>
  </si>
  <si>
    <t>Форма</t>
  </si>
  <si>
    <r>
      <t>УНП</t>
    </r>
    <r>
      <rPr>
        <vertAlign val="superscript"/>
        <sz val="10"/>
        <color indexed="8"/>
        <rFont val="Times New Roman"/>
        <family val="1"/>
        <charset val="204"/>
      </rPr>
      <t>1</t>
    </r>
  </si>
  <si>
    <r>
      <t>ОКЭД</t>
    </r>
    <r>
      <rPr>
        <vertAlign val="superscript"/>
        <sz val="10"/>
        <color indexed="8"/>
        <rFont val="Times New Roman"/>
        <family val="1"/>
        <charset val="204"/>
      </rPr>
      <t>2</t>
    </r>
  </si>
  <si>
    <r>
      <t>(наименование плательщика)</t>
    </r>
    <r>
      <rPr>
        <i/>
        <vertAlign val="superscript"/>
        <sz val="9"/>
        <rFont val="Times New Roman"/>
        <family val="1"/>
        <charset val="204"/>
      </rPr>
      <t>3</t>
    </r>
  </si>
  <si>
    <r>
      <t>(место нахождения плательщика)</t>
    </r>
    <r>
      <rPr>
        <i/>
        <vertAlign val="superscript"/>
        <sz val="9"/>
        <rFont val="Times New Roman"/>
        <family val="1"/>
        <charset val="204"/>
      </rPr>
      <t>3</t>
    </r>
  </si>
  <si>
    <r>
      <t>(место осуществления деятельности в
Республике Беларусь)</t>
    </r>
    <r>
      <rPr>
        <i/>
        <vertAlign val="superscript"/>
        <sz val="9"/>
        <rFont val="Times New Roman"/>
        <family val="1"/>
        <charset val="204"/>
      </rPr>
      <t>4</t>
    </r>
  </si>
  <si>
    <t>Внесение изменений и (или) дополнений в часть III налоговой декларации (расчета)</t>
  </si>
  <si>
    <t>квартал</t>
  </si>
  <si>
    <t>Налоговая база (строка 8 + строка 9)</t>
  </si>
  <si>
    <t>6.1</t>
  </si>
  <si>
    <t>6.2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</si>
  <si>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</si>
  <si>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</si>
  <si>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</si>
  <si>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</si>
  <si>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</si>
  <si>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</si>
  <si>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</si>
  <si>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</si>
  <si>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</si>
  <si>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Налог на прибыль, исчисленный по предыдущей налоговой декларации (расчету) (строка 21 предыдущей налоговой декларации (расчета))</t>
  </si>
  <si>
    <t>в том числе к доплате (уменьшению) по акту проверки</t>
  </si>
  <si>
    <t xml:space="preserve">По сроку уплаты </t>
  </si>
  <si>
    <t>2/3 суммы налога на прибыль за III квартал текущего налогового периода (строка 24 раздела I части I налоговой декларации (расчета) за III квартал текущего налогового периода х 2/3)</t>
  </si>
  <si>
    <t>IV квартал в размере 2/3 суммы налога на прибыль, исчисленной исходя из суммы налога на прибыль за III квартал</t>
  </si>
  <si>
    <r>
      <t>Налоговый период</t>
    </r>
    <r>
      <rPr>
        <vertAlign val="superscript"/>
        <sz val="9"/>
        <rFont val="Times New Roman"/>
        <family val="1"/>
        <charset val="204"/>
      </rPr>
      <t>11</t>
    </r>
  </si>
  <si>
    <t>Сумма убытка, оставшаяся после исключения убытков, полученных от первой и второй групп операций (графа 2 – графа 4 – графа 6), и (или) сумма неперенесенного убытка</t>
  </si>
  <si>
    <r>
      <t>Часть III
Расчет суммы налога на прибыль с дивидендов</t>
    </r>
    <r>
      <rPr>
        <b/>
        <vertAlign val="superscript"/>
        <sz val="11"/>
        <rFont val="Times New Roman"/>
        <family val="1"/>
        <charset val="204"/>
      </rPr>
      <t>13</t>
    </r>
  </si>
  <si>
    <t>месяц</t>
  </si>
  <si>
    <t>Общая сумма прибыли, распределенной в качестве дивидендов</t>
  </si>
  <si>
    <t>Х</t>
  </si>
  <si>
    <t>Расчет налога на прибыль с дивидендов, начисленных</t>
  </si>
  <si>
    <t>Сумма дивидендов, причитающаяся белорусской организации</t>
  </si>
  <si>
    <t>Налог на прибыль с дивидендов (строка 4.4 x строка 3 / 100)</t>
  </si>
  <si>
    <t>Всего налога на прибыль с дивидендов</t>
  </si>
  <si>
    <t>В том числе к доплате (уменьшению):</t>
  </si>
  <si>
    <t>по акту проверки</t>
  </si>
  <si>
    <t>Сумма дивидендов, полученная белорусской организацией, начислившей дивиденды
(не более строки 1)</t>
  </si>
  <si>
    <t>4.3</t>
  </si>
  <si>
    <t>4.4</t>
  </si>
  <si>
    <t>4.5</t>
  </si>
  <si>
    <t>5.1</t>
  </si>
  <si>
    <t>5.1.1</t>
  </si>
  <si>
    <t>5.1.2</t>
  </si>
  <si>
    <t>(наименование, УНП белорусской организации, получающей дивиденды)</t>
  </si>
  <si>
    <t>К налоговой декларации (расчету) прилагаются сведения о размере и составе использованных льгот согласно приложению к настоящей форме</t>
  </si>
  <si>
    <r>
      <t>Расчет суммы налога</t>
    </r>
    <r>
      <rPr>
        <vertAlign val="superscript"/>
        <sz val="9"/>
        <rFont val="Times New Roman"/>
        <family val="1"/>
        <charset val="204"/>
      </rPr>
      <t>14</t>
    </r>
  </si>
  <si>
    <t>2.1</t>
  </si>
  <si>
    <t>сумма инвестиционного вычета</t>
  </si>
  <si>
    <t>2.2</t>
  </si>
  <si>
    <t>перед</t>
  </si>
  <si>
    <t>(наименование организации)</t>
  </si>
  <si>
    <t>11.1</t>
  </si>
  <si>
    <t>11.2</t>
  </si>
  <si>
    <t>11.3</t>
  </si>
  <si>
    <r>
      <t>Часть II
Сведения о сумме убытка (суммах убытков), на которую плательщик имеет право уменьшить налоговую базу, и расчет прибыли к налогообложению, уменьшенной на убытки предыдущих налоговых периодов</t>
    </r>
    <r>
      <rPr>
        <b/>
        <vertAlign val="superscript"/>
        <sz val="11"/>
        <rFont val="Times New Roman"/>
        <family val="1"/>
        <charset val="204"/>
      </rPr>
      <t>10</t>
    </r>
  </si>
  <si>
    <t>внереализационные доходы, в том числе</t>
  </si>
  <si>
    <t>внереализационные расходы, в том числе</t>
  </si>
  <si>
    <t>4.1.1</t>
  </si>
  <si>
    <t>4.2.1</t>
  </si>
  <si>
    <t>1.1.1</t>
  </si>
  <si>
    <t>1.2.1</t>
  </si>
  <si>
    <t>3.1</t>
  </si>
  <si>
    <t>3.2</t>
  </si>
  <si>
    <t>5.2</t>
  </si>
  <si>
    <t>Сумма полученных плательщиками доходов в виде процентов по банковским вкладам (депозитам), денежным средствам, находящимся на текущих (расчетных) банковских счетах</t>
  </si>
  <si>
    <t>Сумма подоходного налога с физических лиц, исчисленного, удержанного и подлежащего перечислению в бюджет с начала года</t>
  </si>
  <si>
    <t>Сумма подоходного налога с физических лиц, исчисленного, удержанного и подлежащего перечислению в бюджет, отраженная в строке 2 части IV за предыдущий месяц</t>
  </si>
  <si>
    <t>Часть V
Другие сведения</t>
  </si>
  <si>
    <t>12.1</t>
  </si>
  <si>
    <t>13.1</t>
  </si>
  <si>
    <t>Код страны</t>
  </si>
  <si>
    <t>Прямое участие в уставном фонде на последний день налогового периода (дату исключения (выхода) из состава учредителей (участников)), %</t>
  </si>
  <si>
    <t>Дата исключения (выхода) из состава учредителей (участников) (при наличии)</t>
  </si>
  <si>
    <t>13.1.1</t>
  </si>
  <si>
    <t>13.1.2</t>
  </si>
  <si>
    <t>13.1.3</t>
  </si>
  <si>
    <t>номер</t>
  </si>
  <si>
    <t>дата</t>
  </si>
  <si>
    <t>управление (отдел) по работе с плательщиками</t>
  </si>
  <si>
    <t>(наименование района)</t>
  </si>
  <si>
    <t>Код инспекции МНС (управления (отдела) по работе с плательщиками)</t>
  </si>
  <si>
    <t>7.1</t>
  </si>
  <si>
    <t>Сумма налога на прибыль, от уплаты которого плательщик освобожден, остающаяся в распоряжении плательщика в связи с целевым использованием</t>
  </si>
  <si>
    <t>8.1</t>
  </si>
  <si>
    <t xml:space="preserve">(управления (отдела) по работе с плательщиками) </t>
  </si>
  <si>
    <t>Раздел I. Сведения о размере и составе использованных льгот</t>
  </si>
  <si>
    <t>№
п/п</t>
  </si>
  <si>
    <t>к постановлению Министерства</t>
  </si>
  <si>
    <t>Республики Беларусь</t>
  </si>
  <si>
    <t xml:space="preserve">03.01.2019 № 2 </t>
  </si>
  <si>
    <t>(далее – инспекция МНС)</t>
  </si>
  <si>
    <t>в соответствии с пунктом 6 статьи 33 Налогового кодекса Республики Беларусь</t>
  </si>
  <si>
    <t>в соответствии с пунктом 6 статьи 73 Налогового кодекса Республики Беларусь согласно сообщению</t>
  </si>
  <si>
    <t>в соответствии с пунктом 8 статьи 73 Налогового кодекса Республики Беларусь согласно уведомлению</t>
  </si>
  <si>
    <t>В соответствии с абзацем вторым части первой пункта 1 статьи 44 Налогового кодекса Республики Беларусь</t>
  </si>
  <si>
    <t>Дата представления в регистрирующий орган заявления о ликвидации (прекращении деятельности)</t>
  </si>
  <si>
    <t xml:space="preserve">(номер месяца) </t>
  </si>
  <si>
    <t>В соответствии с абзацем третьим части первой пункта 1 статьи 44 Налогового кодекса Республики Беларусь</t>
  </si>
  <si>
    <t>В соответствии с пунктом 3 статьи 44 Налогового кодекса Республики Беларусь</t>
  </si>
  <si>
    <t>В соответствии с пунктом 4 статьи 44 Налогового кодекса Республики Беларусь</t>
  </si>
  <si>
    <t>Дата прекращения иностранной организацией деятельности на территории Республики Беларусь через постоянное представительство</t>
  </si>
  <si>
    <t>В соответствии с пунктами 4–6 статьи 45 Налогового кодекса Республики Беларусь</t>
  </si>
  <si>
    <t>Дата реорганизации юридического лица</t>
  </si>
  <si>
    <t>В соответствии с пунктом 6 статьи 44 Налогового кодекса Республики Беларусь</t>
  </si>
  <si>
    <t>Дата прекращения договора простого товарищества (договора о совместной деятельности)</t>
  </si>
  <si>
    <t>Приложение 4</t>
  </si>
  <si>
    <t>(фамилия, собственное имя, отчество (если
таковое имеется) ответственного лица, телефон)</t>
  </si>
  <si>
    <r>
      <t>Дата ликвидации филиала</t>
    </r>
    <r>
      <rPr>
        <vertAlign val="superscript"/>
        <sz val="9"/>
        <rFont val="Times New Roman"/>
        <family val="1"/>
        <charset val="204"/>
      </rPr>
      <t>5</t>
    </r>
    <r>
      <rPr>
        <sz val="9"/>
        <rFont val="Times New Roman"/>
        <family val="1"/>
        <charset val="204"/>
      </rPr>
      <t xml:space="preserve"> или возникновения обстоятельств, в связи с которыми прекращается обязанность филиала</t>
    </r>
    <r>
      <rPr>
        <vertAlign val="superscript"/>
        <sz val="9"/>
        <rFont val="Times New Roman"/>
        <family val="1"/>
        <charset val="204"/>
      </rPr>
      <t>5</t>
    </r>
    <r>
      <rPr>
        <sz val="9"/>
        <rFont val="Times New Roman"/>
        <family val="1"/>
        <charset val="204"/>
      </rPr>
      <t xml:space="preserve"> по исполнению налоговых обязательств юридического лица</t>
    </r>
  </si>
  <si>
    <t>Дата начала деятельности на территории Республики Беларусь через постоянное представительство иностранной организации</t>
  </si>
  <si>
    <t>В соответствии с пунктом 8 статьи 186 Налогового кодекса Республики Беларусь</t>
  </si>
  <si>
    <t>Дата представления в регистрирующий орган ликвидационного балан-
са, уведомления о завершении процесса прекращения деятельности</t>
  </si>
  <si>
    <r>
      <t>(номер месяца)</t>
    </r>
    <r>
      <rPr>
        <i/>
        <vertAlign val="superscript"/>
        <sz val="9"/>
        <rFont val="Times New Roman"/>
        <family val="1"/>
        <charset val="204"/>
      </rPr>
      <t>6</t>
    </r>
  </si>
  <si>
    <t>руб.</t>
  </si>
  <si>
    <t>Всего
(графа 4 + графа 5 + графа 6 + графа 7 + графа 8 + графа 9 + графа 10)</t>
  </si>
  <si>
    <t>Выручка (доходы) от реализации: выручка (доходы) от реализации на возмездной основе: произведенных товаров (работ, услуг); товаров, приобретенных для последующей реализации (далее – товары приобретенные); основных средств; нематериальных активов; предприятия как имущественного комплекса; имущественных прав, ценных бумаг (доходы от погашения ценных бумаг), в том числе:</t>
  </si>
  <si>
    <t>выручка от реализации на возмездной основе товаров (работ, услуг), имущественных прав</t>
  </si>
  <si>
    <t>Затраты, учитываемые при налогообложении (далее – затраты), в том числе:</t>
  </si>
  <si>
    <r>
      <t>сумма затрат (расходов), понесенных иностранной организацией за пределами Республики Беларусь</t>
    </r>
    <r>
      <rPr>
        <vertAlign val="superscript"/>
        <sz val="9"/>
        <rFont val="Times New Roman"/>
        <family val="1"/>
        <charset val="204"/>
      </rPr>
      <t>4</t>
    </r>
  </si>
  <si>
    <t>сумма нормируемых затрат, в том числе:</t>
  </si>
  <si>
    <t>сумма прочих затрат</t>
  </si>
  <si>
    <t>2.3</t>
  </si>
  <si>
    <t>2.4</t>
  </si>
  <si>
    <t>2.4.1</t>
  </si>
  <si>
    <t>Налоги и сборы, исчисляемые согласно установленному законодательными актами порядку из выручки, от реализации на возмездной основе произведенных товаров (работ, услуг), товаров приобретенных, основных средств, нематериальных активов; предприятия как имущественного комплекса, имущественных прав, ценных бумаг</t>
  </si>
  <si>
    <t>Сальдо внереализационных доходов и расходов (+, –)
(строка 4.1 – строка 4.2):</t>
  </si>
  <si>
    <t>внереализационные доходы, указанные в подпунктах 3.18, 3.20, 3.21 и 3.35 пункта 3 статьи 174 Налогового кодекса Республики Беларусь, в том числе:</t>
  </si>
  <si>
    <t>4.1.1.1</t>
  </si>
  <si>
    <t>4.1.2</t>
  </si>
  <si>
    <t>4.1.3</t>
  </si>
  <si>
    <r>
      <t>дивиденды от источников за пределами Республики Беларусь, а также доходы учредителей (участников, акционеров) в виде курсовых разниц, возникающих при переоценке дебиторской задолженности по расчетам с иностранными организациями по причитающимся от них дивидендам</t>
    </r>
    <r>
      <rPr>
        <vertAlign val="superscript"/>
        <sz val="9"/>
        <rFont val="Times New Roman"/>
        <family val="1"/>
        <charset val="204"/>
      </rPr>
      <t>7</t>
    </r>
  </si>
  <si>
    <r>
      <t>иные внереализационные доходы, подлежащие налогообложению согласно законодательству иностранного государства (за исключением указываемых в строке 5)</t>
    </r>
    <r>
      <rPr>
        <vertAlign val="superscript"/>
        <sz val="9"/>
        <rFont val="Times New Roman"/>
        <family val="1"/>
        <charset val="204"/>
      </rPr>
      <t>7</t>
    </r>
  </si>
  <si>
    <t>внереализационные расходы, указанные в подпунктах 3.19, 3.26, 3.27, 3.40 и 3.41 пункта 3 статьи 175 Налогового кодекса Республики Беларусь</t>
  </si>
  <si>
    <t>4.2.2</t>
  </si>
  <si>
    <r>
      <t>налоги (сборы, отчисления), уплаченные (удержанные) согласно законодательству иностранного государства, в отношении которых не предусмотрено устранение двойного налогообложения</t>
    </r>
    <r>
      <rPr>
        <vertAlign val="superscript"/>
        <sz val="9"/>
        <rFont val="Times New Roman"/>
        <family val="1"/>
        <charset val="204"/>
      </rPr>
      <t>7</t>
    </r>
  </si>
  <si>
    <r>
      <t>Выручка (доход) белорусской организации от деятельности за пределами Республики Беларусь</t>
    </r>
    <r>
      <rPr>
        <vertAlign val="superscript"/>
        <sz val="9"/>
        <rFont val="Times New Roman"/>
        <family val="1"/>
        <charset val="204"/>
      </rPr>
      <t>7</t>
    </r>
  </si>
  <si>
    <t>Расходы белорусской организации в связи с деятельностью за пределами Республики Беларусь
(строка 6.1 + строка 6.2), в том числе:</t>
  </si>
  <si>
    <r>
      <t>затраты и внереализационные расходы белорусской организации по деятельности за пределами Республики Беларусь</t>
    </r>
    <r>
      <rPr>
        <vertAlign val="superscript"/>
        <sz val="9"/>
        <rFont val="Times New Roman"/>
        <family val="1"/>
        <charset val="204"/>
      </rPr>
      <t>7</t>
    </r>
  </si>
  <si>
    <r>
      <t>налоги (сборы, отчисления), уплачиваемые белорусской организацией согласно законодательству иностранного государства из выручки по деятельности за пределами Республики Беларусь</t>
    </r>
    <r>
      <rPr>
        <vertAlign val="superscript"/>
        <sz val="9"/>
        <rFont val="Times New Roman"/>
        <family val="1"/>
        <charset val="204"/>
      </rPr>
      <t>7</t>
    </r>
  </si>
  <si>
    <r>
      <t>Прибыль (+) либо убыток (–) белорусской организации от деятельности за пределами Республики Беларусь (строка 5 – строка 6.1 – строка 6.2)</t>
    </r>
    <r>
      <rPr>
        <vertAlign val="superscript"/>
        <sz val="9"/>
        <rFont val="Times New Roman"/>
        <family val="1"/>
        <charset val="204"/>
      </rPr>
      <t>6</t>
    </r>
  </si>
  <si>
    <t>Прибыль (+), откорректированная в случаях, установленных главой 11 Налогового кодекса Республики Беларусь</t>
  </si>
  <si>
    <t>Прибыль (+) (строка 1 – строка 2 – строка 3 + строка 4 + строка 7 + строка 7.1)</t>
  </si>
  <si>
    <t>Убыток (–) (строка 1 – строка 2 – строка 3 + строка 4 + строка 7)</t>
  </si>
  <si>
    <t>Прибыль, освобождаемая от налогообложения (не более строки 10)</t>
  </si>
  <si>
    <t>Прибыль, освобождаемая от налогообложения – всего 
(строка 11 + строка 12) (не более строки 10)</t>
  </si>
  <si>
    <t>Прибыль к налогообложению (строка 10 – строка 13)</t>
  </si>
  <si>
    <r>
      <t>в том числе прибыль белорусской организации к налогообложению от деятельности за пределами Республики Беларусь (не более строки 14)</t>
    </r>
    <r>
      <rPr>
        <vertAlign val="superscript"/>
        <sz val="9"/>
        <rFont val="Times New Roman"/>
        <family val="1"/>
        <charset val="204"/>
      </rPr>
      <t>7</t>
    </r>
  </si>
  <si>
    <r>
      <t>Прибыль к налогообложению, уменьшенная на сумму перенесенного убытка (перенесенных убытков)
(строка 6 раздела II части II)</t>
    </r>
    <r>
      <rPr>
        <vertAlign val="superscript"/>
        <sz val="9"/>
        <rFont val="Times New Roman"/>
        <family val="1"/>
        <charset val="204"/>
      </rPr>
      <t>8</t>
    </r>
  </si>
  <si>
    <t>Налог на прибыль по валовой прибыли (строка 14 (при переносе убытков – строка 15) х размер ставки / 100), в том числе:</t>
  </si>
  <si>
    <r>
      <t>налог на прибыль, исчисленный белорусской организацией в соответствии с законодательством Республики Беларусь, от деятельности за пределами Республики Беларусь</t>
    </r>
    <r>
      <rPr>
        <vertAlign val="superscript"/>
        <sz val="9"/>
        <rFont val="Times New Roman"/>
        <family val="1"/>
        <charset val="204"/>
      </rPr>
      <t>7</t>
    </r>
  </si>
  <si>
    <t>16.2</t>
  </si>
  <si>
    <r>
      <t>налог на прибыль, исчисленный белорусской организацией в соответствии с законодательством Республики Беларусь в отношении дохода, подлежащего налогообложению в иностранном государстве (за исключением налога на прибыль, указанного в строке 16.1)</t>
    </r>
    <r>
      <rPr>
        <vertAlign val="superscript"/>
        <sz val="9"/>
        <rFont val="Times New Roman"/>
        <family val="1"/>
        <charset val="204"/>
      </rPr>
      <t>7</t>
    </r>
  </si>
  <si>
    <t>Сумма уменьшения налога на прибыль по иным основаниям (строка 18.1 + строка 18.2), в том числе:</t>
  </si>
  <si>
    <t>18.1</t>
  </si>
  <si>
    <t>18.2</t>
  </si>
  <si>
    <t>сумма налога на прибыль, от уплаты которого плательщик освобожден</t>
  </si>
  <si>
    <t>сумма уменьшения налога на прибыль по основаниям, не указанным в строке 18.1</t>
  </si>
  <si>
    <t>03</t>
  </si>
  <si>
    <t>06</t>
  </si>
  <si>
    <t>09</t>
  </si>
  <si>
    <t>Для того чтобы порядок расчета в заполняемом документе не нарушился,
необходимо исходные данные вводить в ячейки, свободные от формул.
Ячейки с формулами отмечены синим цветом.</t>
  </si>
  <si>
    <t>Прибыль, освобождаемая от налогообложения, 
которая не зависит от характера реализации товаров 
(работ, услуг), имущественных прав 
(не более (строка 10 – строка 11))</t>
  </si>
  <si>
    <t>02</t>
  </si>
  <si>
    <t>01</t>
  </si>
  <si>
    <t>04</t>
  </si>
  <si>
    <t>05</t>
  </si>
  <si>
    <t>07</t>
  </si>
  <si>
    <t>08</t>
  </si>
  <si>
    <t>по работе с плательщиками)</t>
  </si>
  <si>
    <t>(управления (отдела)</t>
  </si>
  <si>
    <t>Приложение 1</t>
  </si>
  <si>
    <t>к Инструкции о порядке заполнения</t>
  </si>
  <si>
    <t>налоговых деклараций (расчетов)</t>
  </si>
  <si>
    <t>по налогам (сборам), книги покупок</t>
  </si>
  <si>
    <t>КОДЫ</t>
  </si>
  <si>
    <t>типов объектов (мест)</t>
  </si>
  <si>
    <t>Код</t>
  </si>
  <si>
    <t>Тип объекта (форма торговли, оказания услуг)</t>
  </si>
  <si>
    <t>Торговый объект, за исключением объектов (формы торговли), относящихся к кодам 4 и 5 настоящего приложения</t>
  </si>
  <si>
    <t>Торговое место (на рынке, ярмарке, выставке-продаже)</t>
  </si>
  <si>
    <t>Объект общественного питания</t>
  </si>
  <si>
    <t>Развозная и разносная торговля, за исключением торговли с использованием торговых автоматов</t>
  </si>
  <si>
    <t>Торговля с использованием торговых автоматов</t>
  </si>
  <si>
    <t>Жилые помещения, предоставляемые для краткосрочного проживания</t>
  </si>
  <si>
    <t>Садовые домики, дачи, предоставляемые для краткосрочного проживания</t>
  </si>
  <si>
    <t>Торговля через интернет-магазины, оказание услуг в дистанционной форме посредством сети Интернет</t>
  </si>
  <si>
    <t>Жилые помещения, садовые домики, дачи, сдаваемые в аренду (субаренду), наем (поднаем), кроме предоставленных для краткосрочного проживания</t>
  </si>
  <si>
    <t>Торговля без (вне) торгового объекта, оказание услуг (выполнение работ) без использования обслуживающих объектов</t>
  </si>
  <si>
    <t>Обслуживающий объект (транспортное средство, иной объект, принадлежащий плательщику на праве собственности, владения, пользования, в котором оказываются услуги (выполняются работы) потребителям, осуществляется прием заказов на оказание услуг (выполнение работ) потребителям), за исключением обслуживающих объектов, относящихся к кодам 7, 8 и 10 настоящего приложения</t>
  </si>
  <si>
    <t>Юридичес-кий адрес иностранной организации в стране регистрации</t>
  </si>
  <si>
    <t>Ф. И. О. 
(если имеется)</t>
  </si>
  <si>
    <t>Расчет прибыли к налогообложению, уменьшенной на убытки предыдущих налоговых периодов</t>
  </si>
  <si>
    <t>___%</t>
  </si>
  <si>
    <t>Налоговая база с учетом суммы прибыли, освобождаемой от налогообложения налогом на прибыль (положительный показатель строки 10 раздела I части I), в том числе:</t>
  </si>
  <si>
    <t>налоговая база с учетом суммы прибыли, освобождаемой от налогообложения налогом на прибыль, исчисленная по первой группе, в том числе</t>
  </si>
  <si>
    <t>прибыль, освобождаемая от налогообложения налогом на прибыль, относящаяся к первой группе</t>
  </si>
  <si>
    <t>налоговая база с учетом суммы прибыли, освобождаемой от налогообложения налогом на прибыль, исчисленная по второй группе, в том числе</t>
  </si>
  <si>
    <t>прибыль, освобождаемая от налогообложения налогом на прибыль, относящаяся ко второй группе</t>
  </si>
  <si>
    <t>Убыток, применяемый к уменьшению прибыли по первой группе (не более строки 1.1 и не более итога по графе 4 раздела I части II), в том числе:</t>
  </si>
  <si>
    <t>убыток, применяемый к уменьшению за счет прибыли, освобождаемой от налогообложения (строка 2 x строка 1.1.1 / строка 1.1)</t>
  </si>
  <si>
    <t>убыток, применяемый к уменьшению за счет прибыли к налогообложению (строка 2 – строка 2.1)</t>
  </si>
  <si>
    <t>Убыток, применяемый к уменьшению прибыли по второй группе (не более строки 1.2 и не более итога по графе 6 раздела I части II), в том числе:</t>
  </si>
  <si>
    <t>убыток, применяемый к уменьшению за счет прибыли, освобождаемой от налогообложения (строка 3 x строка 1.2.1 / строка 1.2)</t>
  </si>
  <si>
    <t>убыток, применяемый к уменьшению за счет прибыли к налогообложению (строка 3 – строка 3.1)</t>
  </si>
  <si>
    <t>Убыток, применяемый к уменьшению прибыли, оставшийся после исключения убытков, полученных от первой и второй групп (не более строка 1 – строка 2 – – строка 3 и не более итога по графе 7 раздела I части II), в том числе:</t>
  </si>
  <si>
    <t>убыток, применяемый к уменьшению за счет прибыли, освобождаемой от налогообложения (строка 4 x (строка 13 раздела I части I – строка 1.1.1 – строка 1.2.1) / (строка 1 – строка 1.1 – строка 1.2)</t>
  </si>
  <si>
    <t>убыток, применяемый к уменьшению за счет прибыли к налогообложению (строка 4 – строка 4.1)</t>
  </si>
  <si>
    <t>Убыток, применяемый к уменьшению прибыли в целом по организации (строка 2 + строка 3 + строка 4, но не более строки 1), в том числе:</t>
  </si>
  <si>
    <t>убыток, применяемый к уменьшению за счет прибыли к налогообложению (строка 2.2 + строка 3.2 + строка 4.2, но не более строки 14 раздела I части I)</t>
  </si>
  <si>
    <t>Прибыль к налогообложению, уменьшенная на сумму перенесенного убытка (перенесенных убытков) (строка 14 раздела I части I – строка 5.2)</t>
  </si>
  <si>
    <t>убыток, применяемый к уменьшению за счет прибыли, освобождаемой от налогообложения (строка 2.1 + строка 3.1 + строка 4.1, но не более строки 13 раздела I части 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</si>
</sst>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00"/>
    <numFmt numFmtId="165" formatCode="_-* #,##0.000_р_._-;\-* #,##0.000_р_._-;_-* &quot;-&quot;??_р_._-;_-@_-"/>
    <numFmt numFmtId="166" formatCode="_-* #,##0.000_р_._-;\-* #,##0.000_р_._-;_-* &quot;-&quot;???_р_._-;_-@_-"/>
  </numFmts>
  <fonts count="3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vertAlign val="superscript"/>
      <sz val="10"/>
      <color indexed="8"/>
      <name val="Times New Roman"/>
      <family val="1"/>
      <charset val="204"/>
    </font>
    <font>
      <i/>
      <vertAlign val="superscript"/>
      <sz val="9"/>
      <name val="Times New Roman"/>
      <family val="1"/>
      <charset val="204"/>
    </font>
    <font>
      <b/>
      <vertAlign val="superscript"/>
      <sz val="11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10"/>
      <color indexed="22"/>
      <name val="Times New Roman"/>
      <family val="1"/>
      <charset val="204"/>
    </font>
    <font>
      <b/>
      <sz val="11"/>
      <color indexed="22"/>
      <name val="Times New Roman"/>
      <family val="1"/>
      <charset val="204"/>
    </font>
    <font>
      <sz val="9"/>
      <color indexed="22"/>
      <name val="Times New Roman"/>
      <family val="1"/>
      <charset val="204"/>
    </font>
    <font>
      <b/>
      <sz val="9"/>
      <name val="Times New Roman CYR"/>
      <family val="1"/>
      <charset val="204"/>
    </font>
    <font>
      <sz val="10"/>
      <name val="Times New Roman CYR"/>
      <family val="1"/>
      <charset val="204"/>
    </font>
    <font>
      <sz val="8"/>
      <name val="Arial Cyr"/>
      <charset val="204"/>
    </font>
    <font>
      <sz val="10"/>
      <color theme="0" tint="-0.1499984740745262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CC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5" fillId="0" borderId="1">
      <alignment horizontal="center" vertical="center" wrapText="1"/>
    </xf>
    <xf numFmtId="0" fontId="1" fillId="0" borderId="0"/>
    <xf numFmtId="0" fontId="26" fillId="0" borderId="1">
      <alignment horizontal="left" wrapText="1"/>
    </xf>
    <xf numFmtId="43" fontId="1" fillId="0" borderId="0" applyFont="0" applyFill="0" applyBorder="0" applyAlignment="0" applyProtection="0"/>
  </cellStyleXfs>
  <cellXfs count="343">
    <xf numFmtId="0" fontId="0" fillId="0" borderId="0" xfId="0"/>
    <xf numFmtId="0" fontId="2" fillId="0" borderId="0" xfId="0" applyFont="1" applyBorder="1"/>
    <xf numFmtId="0" fontId="2" fillId="2" borderId="0" xfId="0" applyFont="1" applyFill="1" applyBorder="1"/>
    <xf numFmtId="0" fontId="10" fillId="0" borderId="0" xfId="0" applyFont="1" applyAlignment="1">
      <alignment horizontal="left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 wrapText="1"/>
    </xf>
    <xf numFmtId="0" fontId="7" fillId="0" borderId="0" xfId="0" applyFont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0" xfId="0" applyFont="1" applyFill="1" applyBorder="1" applyProtection="1">
      <protection locked="0"/>
    </xf>
    <xf numFmtId="0" fontId="10" fillId="0" borderId="0" xfId="0" applyFont="1" applyFill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 indent="1"/>
      <protection locked="0"/>
    </xf>
    <xf numFmtId="0" fontId="2" fillId="2" borderId="0" xfId="0" applyFont="1" applyFill="1" applyBorder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vertical="top" wrapText="1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2" fillId="0" borderId="0" xfId="0" applyNumberFormat="1" applyFont="1" applyBorder="1" applyAlignment="1" applyProtection="1">
      <alignment wrapText="1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2" fillId="0" borderId="0" xfId="0" applyFont="1" applyFill="1" applyBorder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protection locked="0"/>
    </xf>
    <xf numFmtId="0" fontId="7" fillId="0" borderId="0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6" xfId="0" applyFont="1" applyFill="1" applyBorder="1" applyProtection="1">
      <protection locked="0"/>
    </xf>
    <xf numFmtId="0" fontId="7" fillId="0" borderId="0" xfId="0" applyNumberFormat="1" applyFont="1" applyBorder="1" applyAlignment="1" applyProtection="1">
      <alignment vertical="center" wrapText="1"/>
      <protection locked="0"/>
    </xf>
    <xf numFmtId="49" fontId="7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" xfId="0" applyFont="1" applyFill="1" applyBorder="1" applyProtection="1">
      <protection locked="0"/>
    </xf>
    <xf numFmtId="0" fontId="7" fillId="0" borderId="8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10" fillId="0" borderId="0" xfId="0" applyFont="1" applyFill="1" applyBorder="1" applyAlignment="1" applyProtection="1">
      <alignment vertical="top" wrapText="1"/>
      <protection locked="0"/>
    </xf>
    <xf numFmtId="164" fontId="10" fillId="0" borderId="0" xfId="0" applyNumberFormat="1" applyFont="1" applyFill="1" applyBorder="1" applyAlignment="1" applyProtection="1">
      <alignment horizontal="center" vertical="top"/>
      <protection locked="0"/>
    </xf>
    <xf numFmtId="0" fontId="10" fillId="0" borderId="8" xfId="0" applyFont="1" applyFill="1" applyBorder="1" applyAlignment="1" applyProtection="1">
      <alignment horizontal="right" vertical="top" wrapText="1"/>
      <protection locked="0"/>
    </xf>
    <xf numFmtId="0" fontId="10" fillId="0" borderId="8" xfId="0" applyFont="1" applyFill="1" applyBorder="1" applyAlignment="1" applyProtection="1">
      <alignment horizontal="right" vertical="top"/>
      <protection locked="0"/>
    </xf>
    <xf numFmtId="0" fontId="10" fillId="0" borderId="0" xfId="0" applyFont="1" applyFill="1" applyBorder="1" applyAlignment="1" applyProtection="1">
      <alignment horizontal="right" vertical="top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right" vertical="top" wrapText="1"/>
      <protection locked="0"/>
    </xf>
    <xf numFmtId="0" fontId="7" fillId="0" borderId="9" xfId="0" applyFont="1" applyBorder="1" applyAlignment="1" applyProtection="1">
      <alignment horizontal="left" vertical="center"/>
      <protection locked="0"/>
    </xf>
    <xf numFmtId="0" fontId="7" fillId="0" borderId="10" xfId="0" applyFont="1" applyBorder="1" applyAlignment="1" applyProtection="1">
      <alignment horizontal="left" vertical="center"/>
      <protection locked="0"/>
    </xf>
    <xf numFmtId="0" fontId="7" fillId="0" borderId="11" xfId="0" applyFont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5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vertical="top" wrapText="1"/>
      <protection locked="0"/>
    </xf>
    <xf numFmtId="164" fontId="10" fillId="0" borderId="0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 applyProtection="1">
      <alignment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0" fillId="0" borderId="0" xfId="0" applyFont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164" fontId="10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NumberFormat="1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right"/>
      <protection locked="0"/>
    </xf>
    <xf numFmtId="0" fontId="0" fillId="0" borderId="0" xfId="0" applyBorder="1" applyAlignment="1" applyProtection="1">
      <alignment horizontal="left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6" xfId="0" applyFont="1" applyBorder="1" applyAlignment="1" applyProtection="1">
      <alignment vertical="center" wrapText="1"/>
      <protection locked="0"/>
    </xf>
    <xf numFmtId="0" fontId="7" fillId="0" borderId="2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2" fillId="0" borderId="0" xfId="0" applyFont="1" applyFill="1" applyBorder="1" applyAlignment="1" applyProtection="1">
      <alignment horizontal="center" wrapText="1"/>
      <protection locked="0"/>
    </xf>
    <xf numFmtId="0" fontId="7" fillId="0" borderId="2" xfId="0" applyNumberFormat="1" applyFont="1" applyFill="1" applyBorder="1" applyAlignment="1" applyProtection="1">
      <alignment horizontal="left" vertical="center"/>
      <protection locked="0"/>
    </xf>
    <xf numFmtId="0" fontId="7" fillId="0" borderId="3" xfId="0" applyNumberFormat="1" applyFont="1" applyFill="1" applyBorder="1" applyAlignment="1" applyProtection="1">
      <alignment horizontal="left" vertical="center" wrapText="1"/>
      <protection locked="0"/>
    </xf>
    <xf numFmtId="166" fontId="7" fillId="0" borderId="4" xfId="4" applyNumberFormat="1" applyFont="1" applyFill="1" applyBorder="1" applyAlignment="1" applyProtection="1">
      <alignment vertical="center" shrinkToFit="1"/>
      <protection locked="0"/>
    </xf>
    <xf numFmtId="0" fontId="2" fillId="0" borderId="7" xfId="0" applyFont="1" applyFill="1" applyBorder="1" applyProtection="1">
      <protection locked="0"/>
    </xf>
    <xf numFmtId="0" fontId="7" fillId="0" borderId="8" xfId="0" applyNumberFormat="1" applyFont="1" applyFill="1" applyBorder="1" applyAlignment="1" applyProtection="1">
      <alignment horizontal="left" vertical="center" wrapText="1"/>
      <protection locked="0"/>
    </xf>
    <xf numFmtId="166" fontId="7" fillId="0" borderId="12" xfId="4" applyNumberFormat="1" applyFont="1" applyFill="1" applyBorder="1" applyAlignment="1" applyProtection="1">
      <alignment vertical="center" shrinkToFit="1"/>
      <protection locked="0"/>
    </xf>
    <xf numFmtId="165" fontId="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vertical="center"/>
      <protection locked="0"/>
    </xf>
    <xf numFmtId="0" fontId="10" fillId="0" borderId="0" xfId="0" applyFont="1" applyFill="1" applyBorder="1" applyAlignment="1" applyProtection="1"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10" fillId="0" borderId="0" xfId="0" applyFont="1" applyAlignment="1">
      <alignment horizontal="right" vertical="top" wrapText="1"/>
    </xf>
    <xf numFmtId="0" fontId="11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2" fillId="2" borderId="0" xfId="0" applyFont="1" applyFill="1" applyBorder="1"/>
    <xf numFmtId="0" fontId="22" fillId="0" borderId="0" xfId="0" applyFont="1" applyBorder="1"/>
    <xf numFmtId="0" fontId="24" fillId="4" borderId="0" xfId="0" applyFont="1" applyFill="1" applyBorder="1" applyAlignment="1" applyProtection="1">
      <alignment horizontal="left"/>
      <protection locked="0"/>
    </xf>
    <xf numFmtId="0" fontId="7" fillId="4" borderId="0" xfId="0" applyFont="1" applyFill="1" applyBorder="1" applyAlignment="1" applyProtection="1">
      <alignment horizontal="left"/>
      <protection locked="0"/>
    </xf>
    <xf numFmtId="0" fontId="22" fillId="4" borderId="0" xfId="0" applyFont="1" applyFill="1" applyBorder="1" applyProtection="1">
      <protection locked="0"/>
    </xf>
    <xf numFmtId="0" fontId="2" fillId="4" borderId="0" xfId="0" applyFont="1" applyFill="1" applyBorder="1" applyProtection="1">
      <protection locked="0"/>
    </xf>
    <xf numFmtId="10" fontId="19" fillId="4" borderId="0" xfId="0" applyNumberFormat="1" applyFont="1" applyFill="1" applyBorder="1" applyAlignment="1" applyProtection="1">
      <alignment horizontal="center" shrinkToFit="1"/>
      <protection hidden="1"/>
    </xf>
    <xf numFmtId="0" fontId="23" fillId="4" borderId="0" xfId="0" applyFont="1" applyFill="1" applyBorder="1" applyAlignment="1" applyProtection="1">
      <alignment vertical="center" wrapText="1"/>
      <protection locked="0"/>
    </xf>
    <xf numFmtId="0" fontId="18" fillId="4" borderId="0" xfId="0" applyFont="1" applyFill="1" applyBorder="1" applyAlignment="1" applyProtection="1">
      <alignment vertical="center" wrapText="1"/>
      <protection locked="0"/>
    </xf>
    <xf numFmtId="0" fontId="19" fillId="4" borderId="0" xfId="0" applyFont="1" applyFill="1" applyBorder="1" applyAlignment="1" applyProtection="1">
      <alignment horizontal="left" vertical="top"/>
      <protection locked="0"/>
    </xf>
    <xf numFmtId="0" fontId="2" fillId="4" borderId="0" xfId="0" applyFont="1" applyFill="1" applyBorder="1" applyAlignment="1" applyProtection="1">
      <alignment horizontal="left" vertical="top"/>
      <protection locked="0"/>
    </xf>
    <xf numFmtId="0" fontId="22" fillId="4" borderId="0" xfId="0" applyFont="1" applyFill="1" applyBorder="1" applyAlignment="1" applyProtection="1">
      <alignment vertical="top" wrapText="1"/>
      <protection locked="0"/>
    </xf>
    <xf numFmtId="0" fontId="2" fillId="4" borderId="0" xfId="0" applyFont="1" applyFill="1" applyBorder="1" applyAlignment="1" applyProtection="1">
      <alignment vertical="top" wrapText="1"/>
      <protection locked="0"/>
    </xf>
    <xf numFmtId="0" fontId="22" fillId="4" borderId="0" xfId="0" applyFont="1" applyFill="1" applyBorder="1" applyAlignment="1" applyProtection="1">
      <alignment vertical="top" wrapText="1"/>
      <protection hidden="1"/>
    </xf>
    <xf numFmtId="49" fontId="2" fillId="4" borderId="0" xfId="0" applyNumberFormat="1" applyFont="1" applyFill="1" applyBorder="1" applyAlignment="1" applyProtection="1">
      <alignment horizontal="center" vertical="center" shrinkToFit="1"/>
      <protection hidden="1"/>
    </xf>
    <xf numFmtId="0" fontId="2" fillId="4" borderId="0" xfId="0" applyFont="1" applyFill="1" applyBorder="1" applyProtection="1">
      <protection hidden="1"/>
    </xf>
    <xf numFmtId="9" fontId="2" fillId="4" borderId="0" xfId="0" applyNumberFormat="1" applyFont="1" applyFill="1" applyBorder="1" applyAlignment="1" applyProtection="1">
      <alignment shrinkToFit="1"/>
      <protection hidden="1"/>
    </xf>
    <xf numFmtId="0" fontId="24" fillId="4" borderId="0" xfId="0" applyFont="1" applyFill="1" applyBorder="1" applyProtection="1">
      <protection locked="0"/>
    </xf>
    <xf numFmtId="0" fontId="7" fillId="4" borderId="0" xfId="0" applyFont="1" applyFill="1" applyBorder="1" applyProtection="1">
      <protection locked="0"/>
    </xf>
    <xf numFmtId="49" fontId="7" fillId="4" borderId="0" xfId="0" applyNumberFormat="1" applyFont="1" applyFill="1" applyBorder="1" applyProtection="1">
      <protection hidden="1"/>
    </xf>
    <xf numFmtId="166" fontId="19" fillId="4" borderId="1" xfId="0" applyNumberFormat="1" applyFont="1" applyFill="1" applyBorder="1" applyAlignment="1" applyProtection="1">
      <alignment shrinkToFit="1"/>
      <protection hidden="1"/>
    </xf>
    <xf numFmtId="0" fontId="19" fillId="4" borderId="0" xfId="0" applyFont="1" applyFill="1" applyBorder="1" applyAlignment="1" applyProtection="1">
      <alignment shrinkToFit="1"/>
      <protection hidden="1"/>
    </xf>
    <xf numFmtId="0" fontId="19" fillId="4" borderId="0" xfId="0" applyFont="1" applyFill="1" applyBorder="1" applyProtection="1">
      <protection hidden="1"/>
    </xf>
    <xf numFmtId="0" fontId="19" fillId="4" borderId="0" xfId="0" applyFont="1" applyFill="1" applyBorder="1" applyProtection="1">
      <protection locked="0"/>
    </xf>
    <xf numFmtId="166" fontId="19" fillId="4" borderId="0" xfId="0" applyNumberFormat="1" applyFont="1" applyFill="1" applyBorder="1" applyAlignment="1" applyProtection="1">
      <alignment shrinkToFit="1"/>
      <protection locked="0"/>
    </xf>
    <xf numFmtId="166" fontId="19" fillId="4" borderId="1" xfId="0" applyNumberFormat="1" applyFont="1" applyFill="1" applyBorder="1" applyAlignment="1" applyProtection="1">
      <alignment horizontal="center" vertical="center" shrinkToFit="1"/>
      <protection hidden="1"/>
    </xf>
    <xf numFmtId="166" fontId="19" fillId="4" borderId="0" xfId="0" applyNumberFormat="1" applyFont="1" applyFill="1" applyBorder="1" applyAlignment="1" applyProtection="1">
      <alignment horizontal="center" vertical="center" shrinkToFit="1"/>
      <protection locked="0"/>
    </xf>
    <xf numFmtId="43" fontId="19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19" fillId="4" borderId="13" xfId="0" applyNumberFormat="1" applyFont="1" applyFill="1" applyBorder="1" applyAlignment="1" applyProtection="1">
      <alignment horizontal="center" vertical="center" shrinkToFit="1"/>
      <protection locked="0"/>
    </xf>
    <xf numFmtId="0" fontId="22" fillId="4" borderId="0" xfId="0" applyFont="1" applyFill="1" applyBorder="1" applyProtection="1">
      <protection hidden="1"/>
    </xf>
    <xf numFmtId="0" fontId="22" fillId="4" borderId="0" xfId="0" applyFont="1" applyFill="1" applyBorder="1" applyAlignment="1" applyProtection="1">
      <alignment horizontal="center" wrapText="1"/>
      <protection locked="0"/>
    </xf>
    <xf numFmtId="0" fontId="2" fillId="4" borderId="0" xfId="0" applyFont="1" applyFill="1" applyBorder="1" applyAlignment="1" applyProtection="1">
      <alignment horizontal="center" wrapText="1"/>
      <protection locked="0"/>
    </xf>
    <xf numFmtId="10" fontId="28" fillId="4" borderId="0" xfId="0" applyNumberFormat="1" applyFont="1" applyFill="1" applyBorder="1" applyAlignment="1" applyProtection="1">
      <alignment horizontal="center" shrinkToFit="1"/>
      <protection hidden="1"/>
    </xf>
    <xf numFmtId="49" fontId="28" fillId="4" borderId="0" xfId="0" applyNumberFormat="1" applyFont="1" applyFill="1" applyBorder="1" applyProtection="1">
      <protection hidden="1"/>
    </xf>
    <xf numFmtId="43" fontId="7" fillId="5" borderId="9" xfId="0" applyNumberFormat="1" applyFont="1" applyFill="1" applyBorder="1" applyAlignment="1" applyProtection="1">
      <alignment horizontal="center" vertical="center" shrinkToFit="1"/>
      <protection hidden="1"/>
    </xf>
    <xf numFmtId="43" fontId="7" fillId="5" borderId="10" xfId="0" applyNumberFormat="1" applyFont="1" applyFill="1" applyBorder="1" applyAlignment="1" applyProtection="1">
      <alignment horizontal="center" vertical="center" shrinkToFit="1"/>
      <protection hidden="1"/>
    </xf>
    <xf numFmtId="43" fontId="7" fillId="5" borderId="11" xfId="0" applyNumberFormat="1" applyFont="1" applyFill="1" applyBorder="1" applyAlignment="1" applyProtection="1">
      <alignment horizontal="center" vertical="center" shrinkToFit="1"/>
      <protection hidden="1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left" vertical="center" wrapText="1"/>
      <protection locked="0"/>
    </xf>
    <xf numFmtId="43" fontId="7" fillId="5" borderId="1" xfId="0" applyNumberFormat="1" applyFont="1" applyFill="1" applyBorder="1" applyAlignment="1" applyProtection="1">
      <alignment horizontal="center" vertical="center" shrinkToFit="1"/>
      <protection hidden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3" fontId="7" fillId="0" borderId="1" xfId="0" applyNumberFormat="1" applyFont="1" applyBorder="1" applyAlignment="1" applyProtection="1">
      <alignment horizontal="center" vertical="center" shrinkToFit="1"/>
      <protection locked="0"/>
    </xf>
    <xf numFmtId="43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43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43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43" fontId="7" fillId="0" borderId="9" xfId="0" applyNumberFormat="1" applyFont="1" applyBorder="1" applyAlignment="1" applyProtection="1">
      <alignment horizontal="center" vertical="center" shrinkToFit="1"/>
      <protection locked="0"/>
    </xf>
    <xf numFmtId="43" fontId="7" fillId="0" borderId="10" xfId="0" applyNumberFormat="1" applyFont="1" applyBorder="1" applyAlignment="1" applyProtection="1">
      <alignment horizontal="center" vertical="center" shrinkToFit="1"/>
      <protection locked="0"/>
    </xf>
    <xf numFmtId="43" fontId="7" fillId="0" borderId="11" xfId="0" applyNumberFormat="1" applyFont="1" applyBorder="1" applyAlignment="1" applyProtection="1">
      <alignment horizontal="center" vertical="center" shrinkToFit="1"/>
      <protection locked="0"/>
    </xf>
    <xf numFmtId="43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 applyProtection="1">
      <alignment horizontal="center"/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0" fontId="10" fillId="0" borderId="12" xfId="0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left" wrapText="1"/>
      <protection locked="0"/>
    </xf>
    <xf numFmtId="0" fontId="7" fillId="0" borderId="6" xfId="0" applyFont="1" applyFill="1" applyBorder="1" applyAlignment="1" applyProtection="1">
      <alignment horizontal="left" wrapText="1"/>
      <protection locked="0"/>
    </xf>
    <xf numFmtId="49" fontId="7" fillId="0" borderId="8" xfId="0" applyNumberFormat="1" applyFont="1" applyFill="1" applyBorder="1" applyAlignment="1" applyProtection="1">
      <alignment horizontal="center" vertical="center" shrinkToFit="1"/>
      <protection locked="0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9" fontId="7" fillId="0" borderId="2" xfId="0" applyNumberFormat="1" applyFont="1" applyFill="1" applyBorder="1" applyAlignment="1" applyProtection="1">
      <alignment horizontal="center" vertical="center" shrinkToFit="1"/>
      <protection locked="0"/>
    </xf>
    <xf numFmtId="9" fontId="0" fillId="0" borderId="4" xfId="0" applyNumberFormat="1" applyBorder="1" applyAlignment="1" applyProtection="1">
      <alignment horizontal="center" vertical="center" shrinkToFit="1"/>
      <protection locked="0"/>
    </xf>
    <xf numFmtId="9" fontId="0" fillId="0" borderId="7" xfId="0" applyNumberFormat="1" applyBorder="1" applyAlignment="1" applyProtection="1">
      <alignment horizontal="center" vertical="center" shrinkToFit="1"/>
      <protection locked="0"/>
    </xf>
    <xf numFmtId="9" fontId="0" fillId="0" borderId="12" xfId="0" applyNumberFormat="1" applyBorder="1" applyAlignment="1" applyProtection="1">
      <alignment horizontal="center" vertical="center" shrinkToFit="1"/>
      <protection locked="0"/>
    </xf>
    <xf numFmtId="0" fontId="6" fillId="0" borderId="9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0" fontId="7" fillId="0" borderId="2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Fill="1" applyBorder="1" applyAlignment="1" applyProtection="1">
      <alignment horizontal="left" vertical="center" wrapText="1"/>
      <protection locked="0"/>
    </xf>
    <xf numFmtId="0" fontId="7" fillId="0" borderId="8" xfId="0" applyFont="1" applyFill="1" applyBorder="1" applyAlignment="1" applyProtection="1">
      <alignment horizontal="left" vertical="center" wrapText="1"/>
      <protection locked="0"/>
    </xf>
    <xf numFmtId="0" fontId="7" fillId="0" borderId="12" xfId="0" applyFont="1" applyFill="1" applyBorder="1" applyAlignment="1" applyProtection="1">
      <alignment horizontal="left" vertical="center" wrapText="1"/>
      <protection locked="0"/>
    </xf>
    <xf numFmtId="49" fontId="2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/>
      <protection locked="0"/>
    </xf>
    <xf numFmtId="43" fontId="7" fillId="0" borderId="9" xfId="4" applyNumberFormat="1" applyFont="1" applyFill="1" applyBorder="1" applyAlignment="1" applyProtection="1">
      <alignment horizontal="center" vertical="center" shrinkToFit="1"/>
      <protection locked="0"/>
    </xf>
    <xf numFmtId="43" fontId="7" fillId="0" borderId="10" xfId="4" applyNumberFormat="1" applyFont="1" applyFill="1" applyBorder="1" applyAlignment="1" applyProtection="1">
      <alignment horizontal="center" vertical="center" shrinkToFit="1"/>
      <protection locked="0"/>
    </xf>
    <xf numFmtId="43" fontId="7" fillId="0" borderId="11" xfId="4" applyNumberFormat="1" applyFont="1" applyFill="1" applyBorder="1" applyAlignment="1" applyProtection="1">
      <alignment horizontal="center" vertical="center" shrinkToFit="1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7" xfId="0" applyNumberFormat="1" applyFont="1" applyFill="1" applyBorder="1" applyAlignment="1" applyProtection="1">
      <alignment horizontal="center" vertic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0" xfId="0" applyNumberFormat="1" applyFont="1" applyFill="1" applyBorder="1" applyAlignment="1" applyProtection="1">
      <alignment horizontal="center" vertical="center"/>
      <protection locked="0"/>
    </xf>
    <xf numFmtId="43" fontId="7" fillId="0" borderId="2" xfId="4" applyNumberFormat="1" applyFont="1" applyFill="1" applyBorder="1" applyAlignment="1" applyProtection="1">
      <alignment horizontal="center" vertical="center" shrinkToFit="1"/>
      <protection locked="0"/>
    </xf>
    <xf numFmtId="43" fontId="7" fillId="0" borderId="3" xfId="4" applyNumberFormat="1" applyFont="1" applyFill="1" applyBorder="1" applyAlignment="1" applyProtection="1">
      <alignment horizontal="center" vertical="center" shrinkToFit="1"/>
      <protection locked="0"/>
    </xf>
    <xf numFmtId="43" fontId="7" fillId="0" borderId="4" xfId="4" applyNumberFormat="1" applyFont="1" applyFill="1" applyBorder="1" applyAlignment="1" applyProtection="1">
      <alignment horizontal="center" vertical="center" shrinkToFit="1"/>
      <protection locked="0"/>
    </xf>
    <xf numFmtId="43" fontId="7" fillId="0" borderId="7" xfId="4" applyNumberFormat="1" applyFont="1" applyFill="1" applyBorder="1" applyAlignment="1" applyProtection="1">
      <alignment horizontal="center" vertical="center" shrinkToFit="1"/>
      <protection locked="0"/>
    </xf>
    <xf numFmtId="43" fontId="7" fillId="0" borderId="8" xfId="4" applyNumberFormat="1" applyFont="1" applyFill="1" applyBorder="1" applyAlignment="1" applyProtection="1">
      <alignment horizontal="center" vertical="center" shrinkToFit="1"/>
      <protection locked="0"/>
    </xf>
    <xf numFmtId="43" fontId="7" fillId="0" borderId="12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9" xfId="4" applyNumberFormat="1" applyFont="1" applyFill="1" applyBorder="1" applyAlignment="1" applyProtection="1">
      <alignment horizontal="center" vertical="center" shrinkToFit="1"/>
      <protection locked="0"/>
    </xf>
    <xf numFmtId="49" fontId="7" fillId="0" borderId="10" xfId="4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4" applyNumberFormat="1" applyFont="1" applyFill="1" applyBorder="1" applyAlignment="1" applyProtection="1">
      <alignment horizontal="center" vertical="center" shrinkToFit="1"/>
      <protection locked="0"/>
    </xf>
    <xf numFmtId="43" fontId="7" fillId="0" borderId="1" xfId="4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Border="1" applyAlignment="1" applyProtection="1">
      <alignment horizontal="center" vertical="center" wrapText="1"/>
      <protection locked="0"/>
    </xf>
    <xf numFmtId="43" fontId="7" fillId="3" borderId="1" xfId="0" applyNumberFormat="1" applyFont="1" applyFill="1" applyBorder="1" applyAlignment="1" applyProtection="1">
      <alignment horizontal="center" vertical="center" shrinkToFit="1"/>
      <protection hidden="1"/>
    </xf>
    <xf numFmtId="164" fontId="17" fillId="0" borderId="0" xfId="0" applyNumberFormat="1" applyFont="1" applyFill="1" applyBorder="1" applyAlignment="1" applyProtection="1">
      <alignment horizontal="justify" vertical="top" wrapText="1"/>
      <protection locked="0"/>
    </xf>
    <xf numFmtId="164" fontId="16" fillId="0" borderId="0" xfId="0" applyNumberFormat="1" applyFont="1" applyFill="1" applyBorder="1" applyAlignment="1" applyProtection="1">
      <alignment horizontal="justify" vertical="top" wrapText="1"/>
      <protection locked="0"/>
    </xf>
    <xf numFmtId="0" fontId="10" fillId="0" borderId="0" xfId="0" applyNumberFormat="1" applyFont="1" applyFill="1" applyBorder="1" applyAlignment="1" applyProtection="1">
      <alignment horizontal="center" vertical="top" wrapText="1"/>
      <protection locked="0"/>
    </xf>
    <xf numFmtId="164" fontId="17" fillId="0" borderId="0" xfId="0" applyNumberFormat="1" applyFont="1" applyFill="1" applyBorder="1" applyAlignment="1" applyProtection="1">
      <alignment horizontal="justify" wrapText="1"/>
      <protection locked="0"/>
    </xf>
    <xf numFmtId="164" fontId="16" fillId="0" borderId="0" xfId="0" applyNumberFormat="1" applyFont="1" applyFill="1" applyBorder="1" applyAlignment="1" applyProtection="1">
      <alignment horizontal="justify" wrapText="1"/>
      <protection locked="0"/>
    </xf>
    <xf numFmtId="164" fontId="10" fillId="0" borderId="0" xfId="0" applyNumberFormat="1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left" vertical="center" wrapText="1"/>
      <protection locked="0"/>
    </xf>
    <xf numFmtId="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 applyProtection="1">
      <alignment horizontal="center" vertical="center"/>
      <protection locked="0"/>
    </xf>
    <xf numFmtId="49" fontId="2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2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7" fillId="0" borderId="15" xfId="0" applyNumberFormat="1" applyFont="1" applyBorder="1" applyAlignment="1" applyProtection="1">
      <alignment horizontal="center" vertical="center" shrinkToFit="1"/>
      <protection locked="0"/>
    </xf>
    <xf numFmtId="0" fontId="7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43" fontId="7" fillId="3" borderId="9" xfId="4" applyNumberFormat="1" applyFont="1" applyFill="1" applyBorder="1" applyAlignment="1" applyProtection="1">
      <alignment horizontal="center" vertical="center" shrinkToFit="1"/>
      <protection hidden="1"/>
    </xf>
    <xf numFmtId="43" fontId="7" fillId="3" borderId="10" xfId="4" applyNumberFormat="1" applyFont="1" applyFill="1" applyBorder="1" applyAlignment="1" applyProtection="1">
      <alignment horizontal="center" vertical="center" shrinkToFit="1"/>
      <protection hidden="1"/>
    </xf>
    <xf numFmtId="43" fontId="7" fillId="3" borderId="11" xfId="4" applyNumberFormat="1" applyFont="1" applyFill="1" applyBorder="1" applyAlignment="1" applyProtection="1">
      <alignment horizontal="center" vertical="center" shrinkToFit="1"/>
      <protection hidden="1"/>
    </xf>
    <xf numFmtId="43" fontId="7" fillId="3" borderId="1" xfId="4" applyNumberFormat="1" applyFont="1" applyFill="1" applyBorder="1" applyAlignment="1" applyProtection="1">
      <alignment horizontal="center" vertical="center" shrinkToFit="1"/>
      <protection hidden="1"/>
    </xf>
    <xf numFmtId="49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9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16" xfId="0" applyNumberFormat="1" applyFont="1" applyBorder="1" applyAlignment="1" applyProtection="1">
      <alignment horizontal="center" vertical="center" shrinkToFit="1"/>
      <protection locked="0"/>
    </xf>
    <xf numFmtId="0" fontId="7" fillId="0" borderId="14" xfId="0" applyNumberFormat="1" applyFont="1" applyBorder="1" applyAlignment="1" applyProtection="1">
      <alignment horizontal="center" vertical="center" shrinkToFit="1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7" fillId="0" borderId="9" xfId="0" applyFont="1" applyFill="1" applyBorder="1" applyAlignment="1" applyProtection="1">
      <alignment horizontal="left" vertical="center" wrapText="1"/>
      <protection locked="0"/>
    </xf>
    <xf numFmtId="0" fontId="7" fillId="0" borderId="10" xfId="0" applyFont="1" applyFill="1" applyBorder="1" applyAlignment="1" applyProtection="1">
      <alignment horizontal="left" vertical="center" wrapText="1"/>
      <protection locked="0"/>
    </xf>
    <xf numFmtId="0" fontId="7" fillId="0" borderId="1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top" wrapText="1"/>
      <protection locked="0"/>
    </xf>
    <xf numFmtId="49" fontId="7" fillId="0" borderId="16" xfId="0" applyNumberFormat="1" applyFont="1" applyBorder="1" applyAlignment="1" applyProtection="1">
      <alignment horizontal="center" vertical="center" shrinkToFit="1"/>
      <protection locked="0"/>
    </xf>
    <xf numFmtId="49" fontId="7" fillId="0" borderId="14" xfId="0" applyNumberFormat="1" applyFont="1" applyBorder="1" applyAlignment="1" applyProtection="1">
      <alignment horizontal="center" vertical="center" shrinkToFit="1"/>
      <protection locked="0"/>
    </xf>
    <xf numFmtId="49" fontId="7" fillId="0" borderId="15" xfId="0" applyNumberFormat="1" applyFont="1" applyBorder="1" applyAlignment="1" applyProtection="1">
      <alignment horizontal="center" vertical="center" shrinkToFit="1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7" fillId="0" borderId="8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 indent="1"/>
      <protection locked="0"/>
    </xf>
    <xf numFmtId="43" fontId="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1" xfId="0" applyFont="1" applyFill="1" applyBorder="1" applyAlignment="1" applyProtection="1">
      <alignment horizontal="right" vertical="center" wrapText="1"/>
      <protection locked="0"/>
    </xf>
    <xf numFmtId="49" fontId="7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" fillId="3" borderId="1" xfId="0" applyNumberFormat="1" applyFont="1" applyFill="1" applyBorder="1" applyAlignment="1" applyProtection="1">
      <alignment horizontal="center" vertical="center" wrapText="1"/>
      <protection hidden="1"/>
    </xf>
    <xf numFmtId="49" fontId="7" fillId="0" borderId="9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0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4" xfId="0" applyNumberFormat="1" applyFont="1" applyBorder="1" applyAlignment="1" applyProtection="1">
      <alignment horizontal="center" vertical="center" wrapText="1"/>
      <protection locked="0"/>
    </xf>
    <xf numFmtId="0" fontId="7" fillId="0" borderId="7" xfId="0" applyNumberFormat="1" applyFont="1" applyBorder="1" applyAlignment="1" applyProtection="1">
      <alignment horizontal="center" vertical="center" wrapText="1"/>
      <protection locked="0"/>
    </xf>
    <xf numFmtId="0" fontId="7" fillId="0" borderId="8" xfId="0" applyNumberFormat="1" applyFont="1" applyBorder="1" applyAlignment="1" applyProtection="1">
      <alignment horizontal="center" vertical="center" wrapText="1"/>
      <protection locked="0"/>
    </xf>
    <xf numFmtId="0" fontId="7" fillId="0" borderId="12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3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4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7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8" xfId="0" applyNumberFormat="1" applyFont="1" applyBorder="1" applyAlignment="1" applyProtection="1">
      <alignment horizontal="center" vertical="center" wrapText="1" shrinkToFit="1"/>
      <protection locked="0"/>
    </xf>
    <xf numFmtId="49" fontId="7" fillId="0" borderId="12" xfId="0" applyNumberFormat="1" applyFont="1" applyBorder="1" applyAlignment="1" applyProtection="1">
      <alignment horizontal="center" vertical="center" wrapText="1" shrinkToFi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Border="1" applyAlignment="1" applyProtection="1">
      <alignment horizontal="left" vertical="center" wrapText="1"/>
      <protection locked="0"/>
    </xf>
    <xf numFmtId="0" fontId="7" fillId="0" borderId="3" xfId="0" applyNumberFormat="1" applyFont="1" applyBorder="1" applyAlignment="1" applyProtection="1">
      <alignment horizontal="left" vertical="center" wrapText="1"/>
      <protection locked="0"/>
    </xf>
    <xf numFmtId="0" fontId="7" fillId="0" borderId="4" xfId="0" applyNumberFormat="1" applyFont="1" applyBorder="1" applyAlignment="1" applyProtection="1">
      <alignment horizontal="left" vertical="center" wrapText="1"/>
      <protection locked="0"/>
    </xf>
    <xf numFmtId="0" fontId="7" fillId="0" borderId="7" xfId="0" applyNumberFormat="1" applyFont="1" applyBorder="1" applyAlignment="1" applyProtection="1">
      <alignment horizontal="left" vertical="center" wrapText="1"/>
      <protection locked="0"/>
    </xf>
    <xf numFmtId="0" fontId="7" fillId="0" borderId="8" xfId="0" applyNumberFormat="1" applyFont="1" applyBorder="1" applyAlignment="1" applyProtection="1">
      <alignment horizontal="left" vertical="center" wrapText="1"/>
      <protection locked="0"/>
    </xf>
    <xf numFmtId="0" fontId="7" fillId="0" borderId="12" xfId="0" applyNumberFormat="1" applyFont="1" applyBorder="1" applyAlignment="1" applyProtection="1">
      <alignment horizontal="left" vertical="center" wrapText="1"/>
      <protection locked="0"/>
    </xf>
    <xf numFmtId="0" fontId="10" fillId="0" borderId="3" xfId="0" applyFont="1" applyFill="1" applyBorder="1" applyAlignment="1" applyProtection="1">
      <alignment horizontal="center" vertical="top" wrapText="1"/>
      <protection locked="0"/>
    </xf>
    <xf numFmtId="49" fontId="2" fillId="0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49" fontId="7" fillId="0" borderId="10" xfId="0" applyNumberFormat="1" applyFont="1" applyFill="1" applyBorder="1" applyAlignment="1" applyProtection="1">
      <alignment horizontal="center" vertical="center" shrinkToFit="1"/>
      <protection locked="0"/>
    </xf>
    <xf numFmtId="49" fontId="7" fillId="0" borderId="11" xfId="0" applyNumberFormat="1" applyFont="1" applyFill="1" applyBorder="1" applyAlignment="1" applyProtection="1">
      <alignment horizontal="center" vertical="center" shrinkToFit="1"/>
      <protection locked="0"/>
    </xf>
    <xf numFmtId="164" fontId="10" fillId="0" borderId="0" xfId="0" applyNumberFormat="1" applyFont="1" applyFill="1" applyBorder="1" applyAlignment="1" applyProtection="1">
      <alignment horizontal="center" vertical="top"/>
      <protection locked="0"/>
    </xf>
    <xf numFmtId="49" fontId="7" fillId="0" borderId="9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0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1" xfId="0" applyNumberFormat="1" applyFont="1" applyFill="1" applyBorder="1" applyAlignment="1" applyProtection="1">
      <alignment horizontal="center" vertical="center" wrapText="1" shrinkToFit="1"/>
      <protection locked="0"/>
    </xf>
    <xf numFmtId="0" fontId="3" fillId="0" borderId="0" xfId="0" applyFont="1" applyFill="1" applyAlignment="1" applyProtection="1">
      <alignment horizontal="left" vertic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 wrapText="1"/>
      <protection locked="0"/>
    </xf>
    <xf numFmtId="0" fontId="4" fillId="0" borderId="0" xfId="0" applyFont="1" applyFill="1" applyBorder="1" applyAlignment="1" applyProtection="1">
      <alignment horizontal="center" vertical="top"/>
      <protection locked="0"/>
    </xf>
    <xf numFmtId="164" fontId="17" fillId="0" borderId="0" xfId="0" applyNumberFormat="1" applyFont="1" applyFill="1" applyBorder="1" applyAlignment="1" applyProtection="1">
      <alignment horizontal="justify" vertical="center" wrapText="1"/>
      <protection locked="0"/>
    </xf>
    <xf numFmtId="164" fontId="16" fillId="0" borderId="0" xfId="0" applyNumberFormat="1" applyFont="1" applyFill="1" applyBorder="1" applyAlignment="1" applyProtection="1">
      <alignment horizontal="justify" vertical="center" wrapText="1"/>
      <protection locked="0"/>
    </xf>
    <xf numFmtId="0" fontId="7" fillId="0" borderId="1" xfId="0" applyNumberFormat="1" applyFont="1" applyFill="1" applyBorder="1" applyAlignment="1" applyProtection="1">
      <alignment vertical="center" wrapText="1"/>
      <protection locked="0"/>
    </xf>
    <xf numFmtId="43" fontId="1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/>
      <protection locked="0"/>
    </xf>
    <xf numFmtId="0" fontId="4" fillId="0" borderId="0" xfId="0" applyFont="1" applyFill="1" applyAlignment="1" applyProtection="1">
      <alignment horizontal="center"/>
      <protection locked="0"/>
    </xf>
    <xf numFmtId="49" fontId="7" fillId="0" borderId="12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Fill="1" applyBorder="1" applyAlignment="1" applyProtection="1">
      <alignment horizontal="left" wrapText="1"/>
      <protection locked="0"/>
    </xf>
    <xf numFmtId="0" fontId="7" fillId="0" borderId="4" xfId="0" applyFont="1" applyFill="1" applyBorder="1" applyAlignment="1" applyProtection="1">
      <alignment horizontal="left" wrapText="1"/>
      <protection locked="0"/>
    </xf>
    <xf numFmtId="49" fontId="7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0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6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7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8" xfId="0" applyNumberFormat="1" applyFont="1" applyFill="1" applyBorder="1" applyAlignment="1" applyProtection="1">
      <alignment horizontal="center" vertical="center" wrapText="1" shrinkToFit="1"/>
      <protection locked="0"/>
    </xf>
    <xf numFmtId="49" fontId="7" fillId="0" borderId="12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7" fillId="0" borderId="9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4" fillId="0" borderId="0" xfId="0" applyFont="1" applyFill="1" applyBorder="1" applyAlignment="1" applyProtection="1">
      <alignment horizontal="center" wrapText="1"/>
      <protection locked="0"/>
    </xf>
    <xf numFmtId="0" fontId="10" fillId="0" borderId="3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 shrinkToFit="1"/>
    </xf>
    <xf numFmtId="43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wrapText="1"/>
    </xf>
    <xf numFmtId="0" fontId="7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center" wrapText="1"/>
    </xf>
    <xf numFmtId="49" fontId="7" fillId="0" borderId="1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9" fillId="0" borderId="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</cellXfs>
  <cellStyles count="5">
    <cellStyle name="ЗаголовокТаблицы" xfId="1"/>
    <cellStyle name="Обычный" xfId="0" builtinId="0"/>
    <cellStyle name="Обычный 3" xfId="2"/>
    <cellStyle name="Табличный" xfId="3"/>
    <cellStyle name="Финансовый" xfId="4" builtinId="3"/>
  </cellStyles>
  <dxfs count="2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34</xdr:col>
          <xdr:colOff>133350</xdr:colOff>
          <xdr:row>61</xdr:row>
          <xdr:rowOff>57150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62</xdr:row>
          <xdr:rowOff>0</xdr:rowOff>
        </xdr:from>
        <xdr:to>
          <xdr:col>34</xdr:col>
          <xdr:colOff>133350</xdr:colOff>
          <xdr:row>123</xdr:row>
          <xdr:rowOff>76200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124</xdr:row>
          <xdr:rowOff>0</xdr:rowOff>
        </xdr:from>
        <xdr:to>
          <xdr:col>34</xdr:col>
          <xdr:colOff>133350</xdr:colOff>
          <xdr:row>184</xdr:row>
          <xdr:rowOff>76200</xdr:rowOff>
        </xdr:to>
        <xdr:sp macro="" textlink="">
          <xdr:nvSpPr>
            <xdr:cNvPr id="2056" name="Object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185</xdr:row>
          <xdr:rowOff>0</xdr:rowOff>
        </xdr:from>
        <xdr:to>
          <xdr:col>34</xdr:col>
          <xdr:colOff>133350</xdr:colOff>
          <xdr:row>231</xdr:row>
          <xdr:rowOff>95250</xdr:rowOff>
        </xdr:to>
        <xdr:sp macro="" textlink="">
          <xdr:nvSpPr>
            <xdr:cNvPr id="2057" name="Object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2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package" Target="../embeddings/_________Microsoft_Word2.docx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package" Target="../embeddings/_________Microsoft_Word4.docx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2"/>
  </sheetPr>
  <dimension ref="A1:CH384"/>
  <sheetViews>
    <sheetView showGridLines="0" tabSelected="1" zoomScaleNormal="80" workbookViewId="0">
      <selection activeCell="A2" sqref="A2"/>
    </sheetView>
  </sheetViews>
  <sheetFormatPr defaultRowHeight="12.75" customHeight="1" x14ac:dyDescent="0.2"/>
  <cols>
    <col min="1" max="2" width="1.85546875" style="10" customWidth="1"/>
    <col min="3" max="11" width="1.5703125" style="10" customWidth="1"/>
    <col min="12" max="21" width="1.42578125" style="10" customWidth="1"/>
    <col min="22" max="23" width="1.5703125" style="10" customWidth="1"/>
    <col min="24" max="24" width="1.7109375" style="10" customWidth="1"/>
    <col min="25" max="29" width="1.5703125" style="10" customWidth="1"/>
    <col min="30" max="36" width="1.85546875" style="10" customWidth="1"/>
    <col min="37" max="37" width="2.28515625" style="10" customWidth="1"/>
    <col min="38" max="38" width="2.5703125" style="10" customWidth="1"/>
    <col min="39" max="52" width="2.85546875" style="10" customWidth="1"/>
    <col min="53" max="53" width="3.140625" style="98" customWidth="1"/>
    <col min="54" max="54" width="9.140625" style="99"/>
    <col min="55" max="61" width="9.140625" style="99" hidden="1" customWidth="1"/>
    <col min="62" max="62" width="9.140625" style="99" customWidth="1"/>
    <col min="63" max="86" width="9.140625" style="99"/>
    <col min="87" max="16384" width="9.140625" style="10"/>
  </cols>
  <sheetData>
    <row r="1" spans="1:86" s="104" customFormat="1" ht="45" customHeight="1" x14ac:dyDescent="0.2">
      <c r="A1" s="151" t="s">
        <v>342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01"/>
      <c r="BB1" s="102"/>
      <c r="BC1" s="102"/>
      <c r="BD1" s="102"/>
      <c r="BE1" s="102"/>
      <c r="BF1" s="102"/>
      <c r="BG1" s="102"/>
      <c r="BH1" s="102"/>
      <c r="BI1" s="102"/>
      <c r="BJ1" s="103"/>
      <c r="BK1" s="103"/>
    </row>
    <row r="2" spans="1:86" ht="12.75" customHeight="1" x14ac:dyDescent="0.2">
      <c r="AQ2" s="11" t="s">
        <v>288</v>
      </c>
      <c r="AR2" s="12"/>
      <c r="AS2" s="12"/>
      <c r="AT2" s="12"/>
      <c r="AU2" s="12"/>
      <c r="AV2" s="12"/>
      <c r="AW2" s="12"/>
      <c r="AX2" s="12"/>
      <c r="AY2" s="12"/>
    </row>
    <row r="3" spans="1:86" ht="12.75" customHeight="1" x14ac:dyDescent="0.2">
      <c r="AQ3" s="14" t="s">
        <v>270</v>
      </c>
      <c r="AR3" s="12"/>
      <c r="AS3" s="12"/>
      <c r="AT3" s="12"/>
      <c r="AU3" s="12"/>
      <c r="AV3" s="12"/>
      <c r="AW3" s="12"/>
      <c r="AX3" s="12"/>
      <c r="AY3" s="12"/>
      <c r="AZ3" s="12"/>
    </row>
    <row r="4" spans="1:86" ht="12.75" customHeight="1" x14ac:dyDescent="0.2">
      <c r="AQ4" s="14" t="s">
        <v>143</v>
      </c>
      <c r="AR4" s="12"/>
      <c r="AS4" s="12"/>
      <c r="AT4" s="12"/>
      <c r="AU4" s="12"/>
      <c r="AV4" s="12"/>
      <c r="AW4" s="12"/>
      <c r="AX4" s="12"/>
      <c r="AY4" s="12"/>
      <c r="AZ4" s="12"/>
    </row>
    <row r="5" spans="1:86" ht="12.75" customHeight="1" x14ac:dyDescent="0.2">
      <c r="AQ5" s="14" t="s">
        <v>271</v>
      </c>
      <c r="AR5" s="12"/>
      <c r="AS5" s="12"/>
      <c r="AT5" s="12"/>
      <c r="AU5" s="12"/>
      <c r="AV5" s="12"/>
      <c r="AW5" s="12"/>
      <c r="AX5" s="12"/>
      <c r="AY5" s="12"/>
      <c r="AZ5" s="12"/>
    </row>
    <row r="6" spans="1:86" ht="12.75" customHeight="1" x14ac:dyDescent="0.2">
      <c r="AQ6" s="14" t="s">
        <v>272</v>
      </c>
      <c r="AR6" s="12"/>
      <c r="AS6" s="12"/>
      <c r="AT6" s="12"/>
      <c r="AU6" s="12"/>
      <c r="AV6" s="12"/>
      <c r="AW6" s="12"/>
      <c r="AX6" s="12"/>
      <c r="AY6" s="12"/>
      <c r="AZ6" s="12"/>
    </row>
    <row r="7" spans="1:86" ht="13.5" customHeight="1" x14ac:dyDescent="0.2"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6" t="s">
        <v>182</v>
      </c>
    </row>
    <row r="8" spans="1:86" s="17" customFormat="1" ht="7.5" customHeight="1" x14ac:dyDescent="0.2">
      <c r="BA8" s="105"/>
      <c r="BB8" s="106"/>
      <c r="BC8" s="106"/>
      <c r="BD8" s="106"/>
      <c r="BE8" s="106"/>
      <c r="BF8" s="106"/>
      <c r="BG8" s="106"/>
      <c r="BH8" s="106"/>
      <c r="BI8" s="106"/>
      <c r="BJ8" s="106"/>
      <c r="BK8" s="106"/>
      <c r="BL8" s="106"/>
      <c r="BM8" s="106"/>
      <c r="BN8" s="106"/>
      <c r="BO8" s="106"/>
      <c r="BP8" s="106"/>
      <c r="BQ8" s="106"/>
      <c r="BR8" s="106"/>
      <c r="BS8" s="106"/>
      <c r="BT8" s="106"/>
      <c r="BU8" s="106"/>
      <c r="BV8" s="106"/>
      <c r="BW8" s="106"/>
      <c r="BX8" s="106"/>
      <c r="BY8" s="106"/>
      <c r="BZ8" s="106"/>
      <c r="CA8" s="106"/>
      <c r="CB8" s="106"/>
      <c r="CC8" s="106"/>
      <c r="CD8" s="106"/>
      <c r="CE8" s="106"/>
      <c r="CF8" s="106"/>
      <c r="CG8" s="106"/>
      <c r="CH8" s="106"/>
    </row>
    <row r="9" spans="1:86" s="17" customFormat="1" ht="12.75" customHeight="1" x14ac:dyDescent="0.2">
      <c r="A9" s="18" t="s">
        <v>142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AC9" s="264" t="s">
        <v>153</v>
      </c>
      <c r="AD9" s="265"/>
      <c r="AE9" s="265"/>
      <c r="AF9" s="265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6"/>
      <c r="AW9" s="252" t="s">
        <v>154</v>
      </c>
      <c r="AX9" s="253"/>
      <c r="AY9" s="253"/>
      <c r="AZ9" s="254"/>
      <c r="BA9" s="107" t="s">
        <v>212</v>
      </c>
      <c r="BB9" s="106"/>
      <c r="BC9" s="106"/>
      <c r="BD9" s="106"/>
      <c r="BE9" s="106"/>
      <c r="BF9" s="106"/>
      <c r="BG9" s="106"/>
      <c r="BH9" s="106"/>
      <c r="BI9" s="106"/>
      <c r="BJ9" s="106"/>
      <c r="BK9" s="106"/>
      <c r="BL9" s="106"/>
      <c r="BM9" s="106"/>
      <c r="BN9" s="106"/>
      <c r="BO9" s="106"/>
      <c r="BP9" s="106"/>
      <c r="BQ9" s="106"/>
      <c r="BR9" s="106"/>
      <c r="BS9" s="106"/>
      <c r="BT9" s="106"/>
      <c r="BU9" s="106"/>
      <c r="BV9" s="106"/>
      <c r="BW9" s="106"/>
      <c r="BX9" s="106"/>
      <c r="BY9" s="106"/>
      <c r="BZ9" s="106"/>
      <c r="CA9" s="106"/>
      <c r="CB9" s="106"/>
      <c r="CC9" s="106"/>
      <c r="CD9" s="106"/>
      <c r="CE9" s="106"/>
      <c r="CF9" s="106"/>
      <c r="CG9" s="106"/>
      <c r="CH9" s="106"/>
    </row>
    <row r="10" spans="1:86" s="17" customFormat="1" ht="12.75" customHeight="1" x14ac:dyDescent="0.2">
      <c r="A10" s="18" t="s">
        <v>273</v>
      </c>
      <c r="AC10" s="267"/>
      <c r="AD10" s="268"/>
      <c r="AE10" s="268"/>
      <c r="AF10" s="268"/>
      <c r="AG10" s="268"/>
      <c r="AH10" s="268"/>
      <c r="AI10" s="268"/>
      <c r="AJ10" s="268"/>
      <c r="AK10" s="268"/>
      <c r="AL10" s="268"/>
      <c r="AM10" s="268"/>
      <c r="AN10" s="268"/>
      <c r="AO10" s="268"/>
      <c r="AP10" s="268"/>
      <c r="AQ10" s="268"/>
      <c r="AR10" s="268"/>
      <c r="AS10" s="268"/>
      <c r="AT10" s="268"/>
      <c r="AU10" s="268"/>
      <c r="AV10" s="269"/>
      <c r="AW10" s="255"/>
      <c r="AX10" s="256"/>
      <c r="AY10" s="256"/>
      <c r="AZ10" s="257"/>
      <c r="BA10" s="107"/>
      <c r="BB10" s="106"/>
      <c r="BC10" s="106"/>
      <c r="BD10" s="106"/>
      <c r="BE10" s="106"/>
      <c r="BF10" s="106"/>
      <c r="BG10" s="106"/>
      <c r="BH10" s="106"/>
      <c r="BI10" s="106"/>
      <c r="BJ10" s="106"/>
      <c r="BK10" s="106"/>
      <c r="BL10" s="106"/>
      <c r="BM10" s="106"/>
      <c r="BN10" s="106"/>
      <c r="BO10" s="106"/>
      <c r="BP10" s="106"/>
      <c r="BQ10" s="106"/>
      <c r="BR10" s="106"/>
      <c r="BS10" s="106"/>
      <c r="BT10" s="106"/>
      <c r="BU10" s="106"/>
      <c r="BV10" s="106"/>
      <c r="BW10" s="106"/>
      <c r="BX10" s="106"/>
      <c r="BY10" s="106"/>
      <c r="BZ10" s="106"/>
      <c r="CA10" s="106"/>
      <c r="CB10" s="106"/>
      <c r="CC10" s="106"/>
      <c r="CD10" s="106"/>
      <c r="CE10" s="106"/>
      <c r="CF10" s="106"/>
      <c r="CG10" s="106"/>
      <c r="CH10" s="106"/>
    </row>
    <row r="11" spans="1:86" s="17" customFormat="1" ht="12.75" customHeight="1" x14ac:dyDescent="0.2">
      <c r="A11" s="18" t="s">
        <v>116</v>
      </c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C11" s="270" t="s">
        <v>155</v>
      </c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1"/>
      <c r="AO11" s="271"/>
      <c r="AP11" s="271"/>
      <c r="AQ11" s="271"/>
      <c r="AR11" s="271"/>
      <c r="AS11" s="271"/>
      <c r="AT11" s="271"/>
      <c r="AU11" s="271"/>
      <c r="AV11" s="272"/>
      <c r="AW11" s="258"/>
      <c r="AX11" s="259"/>
      <c r="AY11" s="259"/>
      <c r="AZ11" s="260"/>
      <c r="BA11" s="105"/>
      <c r="BB11" s="106"/>
      <c r="BC11" s="106"/>
      <c r="BD11" s="106"/>
      <c r="BE11" s="106"/>
      <c r="BF11" s="106"/>
      <c r="BG11" s="106"/>
      <c r="BH11" s="106"/>
      <c r="BI11" s="106"/>
      <c r="BJ11" s="106"/>
      <c r="BK11" s="106"/>
      <c r="BL11" s="106"/>
      <c r="BM11" s="106"/>
      <c r="BN11" s="106"/>
      <c r="BO11" s="106"/>
      <c r="BP11" s="106"/>
      <c r="BQ11" s="106"/>
      <c r="BR11" s="106"/>
      <c r="BS11" s="106"/>
      <c r="BT11" s="106"/>
      <c r="BU11" s="106"/>
      <c r="BV11" s="106"/>
      <c r="BW11" s="106"/>
      <c r="BX11" s="106"/>
      <c r="BY11" s="106"/>
      <c r="BZ11" s="106"/>
      <c r="CA11" s="106"/>
      <c r="CB11" s="106"/>
      <c r="CC11" s="106"/>
      <c r="CD11" s="106"/>
      <c r="CE11" s="106"/>
      <c r="CF11" s="106"/>
      <c r="CG11" s="106"/>
      <c r="CH11" s="106"/>
    </row>
    <row r="12" spans="1:86" s="17" customFormat="1" ht="12.75" customHeight="1" x14ac:dyDescent="0.2">
      <c r="C12" s="276" t="s">
        <v>117</v>
      </c>
      <c r="D12" s="276"/>
      <c r="E12" s="276"/>
      <c r="F12" s="276"/>
      <c r="G12" s="276"/>
      <c r="H12" s="276"/>
      <c r="I12" s="276"/>
      <c r="J12" s="276"/>
      <c r="K12" s="276"/>
      <c r="L12" s="276"/>
      <c r="M12" s="276"/>
      <c r="N12" s="276"/>
      <c r="O12" s="276"/>
      <c r="P12" s="276"/>
      <c r="Q12" s="276"/>
      <c r="R12" s="276"/>
      <c r="S12" s="276"/>
      <c r="T12" s="276"/>
      <c r="U12" s="276"/>
      <c r="V12" s="276"/>
      <c r="W12" s="276"/>
      <c r="X12" s="276"/>
      <c r="Y12" s="276"/>
      <c r="Z12" s="276"/>
      <c r="AA12" s="276"/>
      <c r="AC12" s="273"/>
      <c r="AD12" s="274"/>
      <c r="AE12" s="274"/>
      <c r="AF12" s="274"/>
      <c r="AG12" s="274"/>
      <c r="AH12" s="274"/>
      <c r="AI12" s="274"/>
      <c r="AJ12" s="274"/>
      <c r="AK12" s="274"/>
      <c r="AL12" s="274"/>
      <c r="AM12" s="274"/>
      <c r="AN12" s="274"/>
      <c r="AO12" s="274"/>
      <c r="AP12" s="274"/>
      <c r="AQ12" s="274"/>
      <c r="AR12" s="274"/>
      <c r="AS12" s="274"/>
      <c r="AT12" s="274"/>
      <c r="AU12" s="274"/>
      <c r="AV12" s="275"/>
      <c r="AW12" s="261"/>
      <c r="AX12" s="262"/>
      <c r="AY12" s="262"/>
      <c r="AZ12" s="263"/>
      <c r="BA12" s="105"/>
      <c r="BB12" s="106"/>
      <c r="BC12" s="106"/>
      <c r="BD12" s="106"/>
      <c r="BE12" s="106"/>
      <c r="BF12" s="106"/>
      <c r="BG12" s="106"/>
      <c r="BH12" s="106"/>
      <c r="BI12" s="106"/>
      <c r="BJ12" s="106"/>
      <c r="BK12" s="106"/>
      <c r="BL12" s="106"/>
      <c r="BM12" s="106"/>
      <c r="BN12" s="106"/>
      <c r="BO12" s="106"/>
      <c r="BP12" s="106"/>
      <c r="BQ12" s="106"/>
      <c r="BR12" s="106"/>
      <c r="BS12" s="106"/>
      <c r="BT12" s="106"/>
      <c r="BU12" s="106"/>
      <c r="BV12" s="106"/>
      <c r="BW12" s="106"/>
      <c r="BX12" s="106"/>
      <c r="BY12" s="106"/>
      <c r="BZ12" s="106"/>
      <c r="CA12" s="106"/>
      <c r="CB12" s="106"/>
      <c r="CC12" s="106"/>
      <c r="CD12" s="106"/>
      <c r="CE12" s="106"/>
      <c r="CF12" s="106"/>
      <c r="CG12" s="106"/>
      <c r="CH12" s="106"/>
    </row>
    <row r="13" spans="1:86" s="17" customFormat="1" ht="12.75" customHeight="1" x14ac:dyDescent="0.2">
      <c r="A13" s="19" t="s">
        <v>261</v>
      </c>
      <c r="AC13" s="270" t="s">
        <v>156</v>
      </c>
      <c r="AD13" s="271"/>
      <c r="AE13" s="271"/>
      <c r="AF13" s="271"/>
      <c r="AG13" s="271"/>
      <c r="AH13" s="271"/>
      <c r="AI13" s="271"/>
      <c r="AJ13" s="271"/>
      <c r="AK13" s="271"/>
      <c r="AL13" s="271"/>
      <c r="AM13" s="271"/>
      <c r="AN13" s="271"/>
      <c r="AO13" s="271"/>
      <c r="AP13" s="271"/>
      <c r="AQ13" s="271"/>
      <c r="AR13" s="271"/>
      <c r="AS13" s="271"/>
      <c r="AT13" s="271"/>
      <c r="AU13" s="271"/>
      <c r="AV13" s="272"/>
      <c r="AW13" s="258"/>
      <c r="AX13" s="259"/>
      <c r="AY13" s="259"/>
      <c r="AZ13" s="260"/>
      <c r="BA13" s="105"/>
      <c r="BB13" s="106"/>
      <c r="BC13" s="106"/>
      <c r="BD13" s="106"/>
      <c r="BE13" s="106"/>
      <c r="BF13" s="106"/>
      <c r="BG13" s="106"/>
      <c r="BH13" s="106"/>
      <c r="BI13" s="106"/>
      <c r="BJ13" s="106"/>
      <c r="BK13" s="106"/>
      <c r="BL13" s="106"/>
      <c r="BM13" s="106"/>
      <c r="BN13" s="106"/>
      <c r="BO13" s="106"/>
      <c r="BP13" s="106"/>
      <c r="BQ13" s="106"/>
      <c r="BR13" s="106"/>
      <c r="BS13" s="106"/>
      <c r="BT13" s="106"/>
      <c r="BU13" s="106"/>
      <c r="BV13" s="106"/>
      <c r="BW13" s="106"/>
      <c r="BX13" s="106"/>
      <c r="BY13" s="106"/>
      <c r="BZ13" s="106"/>
      <c r="CA13" s="106"/>
      <c r="CB13" s="106"/>
      <c r="CC13" s="106"/>
      <c r="CD13" s="106"/>
      <c r="CE13" s="106"/>
      <c r="CF13" s="106"/>
      <c r="CG13" s="106"/>
      <c r="CH13" s="106"/>
    </row>
    <row r="14" spans="1:86" s="17" customFormat="1" ht="12.75" customHeight="1" x14ac:dyDescent="0.2">
      <c r="A14" s="18" t="s">
        <v>116</v>
      </c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1"/>
      <c r="AC14" s="273"/>
      <c r="AD14" s="274"/>
      <c r="AE14" s="274"/>
      <c r="AF14" s="274"/>
      <c r="AG14" s="274"/>
      <c r="AH14" s="274"/>
      <c r="AI14" s="274"/>
      <c r="AJ14" s="274"/>
      <c r="AK14" s="274"/>
      <c r="AL14" s="274"/>
      <c r="AM14" s="274"/>
      <c r="AN14" s="274"/>
      <c r="AO14" s="274"/>
      <c r="AP14" s="274"/>
      <c r="AQ14" s="274"/>
      <c r="AR14" s="274"/>
      <c r="AS14" s="274"/>
      <c r="AT14" s="274"/>
      <c r="AU14" s="274"/>
      <c r="AV14" s="275"/>
      <c r="AW14" s="261"/>
      <c r="AX14" s="262"/>
      <c r="AY14" s="262"/>
      <c r="AZ14" s="263"/>
      <c r="BA14" s="105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</row>
    <row r="15" spans="1:86" ht="12.75" customHeight="1" x14ac:dyDescent="0.2">
      <c r="A15" s="17"/>
      <c r="B15" s="17"/>
      <c r="C15" s="276" t="s">
        <v>262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  <c r="R15" s="276"/>
      <c r="S15" s="276"/>
      <c r="T15" s="276"/>
      <c r="U15" s="276"/>
      <c r="V15" s="276"/>
      <c r="W15" s="276"/>
      <c r="X15" s="276"/>
      <c r="Y15" s="276"/>
      <c r="Z15" s="276"/>
      <c r="AA15" s="276"/>
      <c r="AB15" s="20"/>
      <c r="AC15" s="270" t="s">
        <v>188</v>
      </c>
      <c r="AD15" s="271"/>
      <c r="AE15" s="271"/>
      <c r="AF15" s="271"/>
      <c r="AG15" s="271"/>
      <c r="AH15" s="271"/>
      <c r="AI15" s="271"/>
      <c r="AJ15" s="271"/>
      <c r="AK15" s="271"/>
      <c r="AL15" s="271"/>
      <c r="AM15" s="271"/>
      <c r="AN15" s="271"/>
      <c r="AO15" s="271"/>
      <c r="AP15" s="271"/>
      <c r="AQ15" s="271"/>
      <c r="AR15" s="271"/>
      <c r="AS15" s="271"/>
      <c r="AT15" s="271"/>
      <c r="AU15" s="271"/>
      <c r="AV15" s="272"/>
      <c r="AW15" s="258"/>
      <c r="AX15" s="259"/>
      <c r="AY15" s="259"/>
      <c r="AZ15" s="260"/>
    </row>
    <row r="16" spans="1:86" ht="12.75" customHeight="1" x14ac:dyDescent="0.2">
      <c r="A16" s="288" t="s">
        <v>263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8"/>
      <c r="L16" s="288"/>
      <c r="M16" s="288"/>
      <c r="N16" s="288"/>
      <c r="O16" s="288"/>
      <c r="P16" s="288"/>
      <c r="Q16" s="288"/>
      <c r="R16" s="288"/>
      <c r="S16" s="288"/>
      <c r="T16" s="288"/>
      <c r="AB16" s="20"/>
      <c r="AC16" s="273"/>
      <c r="AD16" s="274"/>
      <c r="AE16" s="274"/>
      <c r="AF16" s="274"/>
      <c r="AG16" s="274"/>
      <c r="AH16" s="274"/>
      <c r="AI16" s="274"/>
      <c r="AJ16" s="274"/>
      <c r="AK16" s="274"/>
      <c r="AL16" s="274"/>
      <c r="AM16" s="274"/>
      <c r="AN16" s="274"/>
      <c r="AO16" s="274"/>
      <c r="AP16" s="274"/>
      <c r="AQ16" s="274"/>
      <c r="AR16" s="274"/>
      <c r="AS16" s="274"/>
      <c r="AT16" s="274"/>
      <c r="AU16" s="274"/>
      <c r="AV16" s="275"/>
      <c r="AW16" s="261"/>
      <c r="AX16" s="262"/>
      <c r="AY16" s="262"/>
      <c r="AZ16" s="263"/>
    </row>
    <row r="17" spans="1:52" ht="18.75" customHeight="1" x14ac:dyDescent="0.2">
      <c r="A17" s="288"/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8"/>
      <c r="S17" s="288"/>
      <c r="T17" s="288"/>
      <c r="U17" s="277"/>
      <c r="V17" s="278"/>
      <c r="W17" s="278"/>
      <c r="X17" s="278"/>
      <c r="Y17" s="278"/>
      <c r="Z17" s="278"/>
      <c r="AA17" s="279"/>
      <c r="AB17" s="20"/>
      <c r="AC17" s="270" t="s">
        <v>167</v>
      </c>
      <c r="AD17" s="271"/>
      <c r="AE17" s="271"/>
      <c r="AF17" s="271"/>
      <c r="AG17" s="271"/>
      <c r="AH17" s="271"/>
      <c r="AI17" s="271"/>
      <c r="AJ17" s="271"/>
      <c r="AK17" s="271"/>
      <c r="AL17" s="271"/>
      <c r="AM17" s="271"/>
      <c r="AN17" s="271"/>
      <c r="AO17" s="271"/>
      <c r="AP17" s="271"/>
      <c r="AQ17" s="271"/>
      <c r="AR17" s="271"/>
      <c r="AS17" s="271"/>
      <c r="AT17" s="271"/>
      <c r="AU17" s="271"/>
      <c r="AV17" s="272"/>
      <c r="AW17" s="258"/>
      <c r="AX17" s="259"/>
      <c r="AY17" s="259"/>
      <c r="AZ17" s="260"/>
    </row>
    <row r="18" spans="1:52" ht="7.5" customHeight="1" x14ac:dyDescent="0.2">
      <c r="A18" s="288"/>
      <c r="B18" s="288"/>
      <c r="C18" s="288"/>
      <c r="D18" s="288"/>
      <c r="E18" s="288"/>
      <c r="F18" s="288"/>
      <c r="G18" s="288"/>
      <c r="H18" s="288"/>
      <c r="I18" s="288"/>
      <c r="J18" s="288"/>
      <c r="K18" s="288"/>
      <c r="L18" s="288"/>
      <c r="M18" s="288"/>
      <c r="N18" s="288"/>
      <c r="O18" s="288"/>
      <c r="P18" s="288"/>
      <c r="Q18" s="288"/>
      <c r="R18" s="288"/>
      <c r="S18" s="288"/>
      <c r="T18" s="288"/>
      <c r="AB18" s="20"/>
      <c r="AC18" s="273"/>
      <c r="AD18" s="274"/>
      <c r="AE18" s="274"/>
      <c r="AF18" s="274"/>
      <c r="AG18" s="274"/>
      <c r="AH18" s="274"/>
      <c r="AI18" s="274"/>
      <c r="AJ18" s="274"/>
      <c r="AK18" s="274"/>
      <c r="AL18" s="274"/>
      <c r="AM18" s="274"/>
      <c r="AN18" s="274"/>
      <c r="AO18" s="274"/>
      <c r="AP18" s="274"/>
      <c r="AQ18" s="274"/>
      <c r="AR18" s="274"/>
      <c r="AS18" s="274"/>
      <c r="AT18" s="274"/>
      <c r="AU18" s="274"/>
      <c r="AV18" s="275"/>
      <c r="AW18" s="261"/>
      <c r="AX18" s="262"/>
      <c r="AY18" s="262"/>
      <c r="AZ18" s="263"/>
    </row>
    <row r="19" spans="1:52" ht="17.25" customHeight="1" x14ac:dyDescent="0.2">
      <c r="A19" s="21" t="s">
        <v>183</v>
      </c>
      <c r="B19" s="22"/>
      <c r="C19" s="22"/>
      <c r="D19" s="22"/>
      <c r="E19" s="22"/>
      <c r="F19" s="277"/>
      <c r="G19" s="278"/>
      <c r="H19" s="278"/>
      <c r="I19" s="278"/>
      <c r="J19" s="278"/>
      <c r="K19" s="278"/>
      <c r="L19" s="278"/>
      <c r="M19" s="278"/>
      <c r="N19" s="278"/>
      <c r="O19" s="278"/>
      <c r="P19" s="278"/>
      <c r="Q19" s="278"/>
      <c r="R19" s="278"/>
      <c r="S19" s="278"/>
      <c r="T19" s="278"/>
      <c r="U19" s="278"/>
      <c r="V19" s="278"/>
      <c r="W19" s="278"/>
      <c r="X19" s="278"/>
      <c r="Y19" s="278"/>
      <c r="Z19" s="278"/>
      <c r="AA19" s="279"/>
      <c r="AB19" s="20"/>
      <c r="AC19" s="270" t="s">
        <v>274</v>
      </c>
      <c r="AD19" s="271"/>
      <c r="AE19" s="271"/>
      <c r="AF19" s="271"/>
      <c r="AG19" s="271"/>
      <c r="AH19" s="271"/>
      <c r="AI19" s="271"/>
      <c r="AJ19" s="271"/>
      <c r="AK19" s="271"/>
      <c r="AL19" s="271"/>
      <c r="AM19" s="271"/>
      <c r="AN19" s="271"/>
      <c r="AO19" s="271"/>
      <c r="AP19" s="271"/>
      <c r="AQ19" s="271"/>
      <c r="AR19" s="271"/>
      <c r="AS19" s="271"/>
      <c r="AT19" s="271"/>
      <c r="AU19" s="271"/>
      <c r="AV19" s="272"/>
      <c r="AW19" s="258"/>
      <c r="AX19" s="259"/>
      <c r="AY19" s="259"/>
      <c r="AZ19" s="260"/>
    </row>
    <row r="20" spans="1:52" ht="7.5" customHeight="1" x14ac:dyDescent="0.2">
      <c r="AB20" s="20"/>
      <c r="AC20" s="273"/>
      <c r="AD20" s="274"/>
      <c r="AE20" s="274"/>
      <c r="AF20" s="274"/>
      <c r="AG20" s="274"/>
      <c r="AH20" s="274"/>
      <c r="AI20" s="274"/>
      <c r="AJ20" s="274"/>
      <c r="AK20" s="274"/>
      <c r="AL20" s="274"/>
      <c r="AM20" s="274"/>
      <c r="AN20" s="274"/>
      <c r="AO20" s="274"/>
      <c r="AP20" s="274"/>
      <c r="AQ20" s="274"/>
      <c r="AR20" s="274"/>
      <c r="AS20" s="274"/>
      <c r="AT20" s="274"/>
      <c r="AU20" s="274"/>
      <c r="AV20" s="275"/>
      <c r="AW20" s="261"/>
      <c r="AX20" s="262"/>
      <c r="AY20" s="262"/>
      <c r="AZ20" s="263"/>
    </row>
    <row r="21" spans="1:52" ht="14.25" customHeight="1" x14ac:dyDescent="0.2">
      <c r="A21" s="21" t="s">
        <v>184</v>
      </c>
      <c r="B21" s="22"/>
      <c r="C21" s="22"/>
      <c r="D21" s="22"/>
      <c r="E21" s="22"/>
      <c r="F21" s="277"/>
      <c r="G21" s="278"/>
      <c r="H21" s="278"/>
      <c r="I21" s="278"/>
      <c r="J21" s="278"/>
      <c r="K21" s="278"/>
      <c r="L21" s="278"/>
      <c r="M21" s="278"/>
      <c r="N21" s="278"/>
      <c r="O21" s="278"/>
      <c r="P21" s="278"/>
      <c r="Q21" s="278"/>
      <c r="R21" s="278"/>
      <c r="S21" s="278"/>
      <c r="T21" s="278"/>
      <c r="U21" s="278"/>
      <c r="V21" s="278"/>
      <c r="W21" s="278"/>
      <c r="X21" s="278"/>
      <c r="Y21" s="278"/>
      <c r="Z21" s="278"/>
      <c r="AA21" s="279"/>
      <c r="AB21" s="20"/>
      <c r="AC21" s="162" t="s">
        <v>275</v>
      </c>
      <c r="AD21" s="163"/>
      <c r="AE21" s="163"/>
      <c r="AF21" s="163"/>
      <c r="AG21" s="163"/>
      <c r="AH21" s="163"/>
      <c r="AI21" s="163"/>
      <c r="AJ21" s="163"/>
      <c r="AK21" s="163"/>
      <c r="AL21" s="163"/>
      <c r="AM21" s="163"/>
      <c r="AN21" s="163"/>
      <c r="AO21" s="163"/>
      <c r="AP21" s="163"/>
      <c r="AQ21" s="163"/>
      <c r="AR21" s="163"/>
      <c r="AS21" s="163"/>
      <c r="AT21" s="163"/>
      <c r="AU21" s="163"/>
      <c r="AV21" s="164"/>
      <c r="AW21" s="305"/>
      <c r="AX21" s="306"/>
      <c r="AY21" s="306"/>
      <c r="AZ21" s="307"/>
    </row>
    <row r="22" spans="1:52" ht="14.25" customHeight="1" x14ac:dyDescent="0.2">
      <c r="A22" s="21"/>
      <c r="B22" s="22"/>
      <c r="C22" s="22"/>
      <c r="D22" s="22"/>
      <c r="E22" s="22"/>
      <c r="F22" s="277"/>
      <c r="G22" s="278"/>
      <c r="H22" s="278"/>
      <c r="I22" s="278"/>
      <c r="J22" s="278"/>
      <c r="K22" s="278"/>
      <c r="L22" s="278"/>
      <c r="M22" s="278"/>
      <c r="N22" s="278"/>
      <c r="O22" s="278"/>
      <c r="P22" s="278"/>
      <c r="Q22" s="278"/>
      <c r="R22" s="278"/>
      <c r="S22" s="278"/>
      <c r="T22" s="278"/>
      <c r="U22" s="278"/>
      <c r="V22" s="278"/>
      <c r="W22" s="278"/>
      <c r="X22" s="278"/>
      <c r="Y22" s="278"/>
      <c r="Z22" s="278"/>
      <c r="AA22" s="279"/>
      <c r="AB22" s="20"/>
      <c r="AC22" s="165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7"/>
      <c r="AW22" s="308"/>
      <c r="AX22" s="309"/>
      <c r="AY22" s="309"/>
      <c r="AZ22" s="310"/>
    </row>
    <row r="23" spans="1:52" ht="14.25" customHeight="1" x14ac:dyDescent="0.2">
      <c r="A23" s="21"/>
      <c r="B23" s="22"/>
      <c r="C23" s="22"/>
      <c r="D23" s="22"/>
      <c r="E23" s="22"/>
      <c r="F23" s="277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  <c r="V23" s="278"/>
      <c r="W23" s="278"/>
      <c r="X23" s="278"/>
      <c r="Y23" s="278"/>
      <c r="Z23" s="278"/>
      <c r="AA23" s="279"/>
      <c r="AB23" s="20"/>
      <c r="AC23" s="221" t="s">
        <v>259</v>
      </c>
      <c r="AD23" s="282"/>
      <c r="AE23" s="282"/>
      <c r="AF23" s="282"/>
      <c r="AG23" s="282"/>
      <c r="AH23" s="282"/>
      <c r="AI23" s="282"/>
      <c r="AJ23" s="282"/>
      <c r="AK23" s="282"/>
      <c r="AL23" s="282"/>
      <c r="AM23" s="283"/>
      <c r="AN23" s="221" t="s">
        <v>260</v>
      </c>
      <c r="AO23" s="282"/>
      <c r="AP23" s="282"/>
      <c r="AQ23" s="282"/>
      <c r="AR23" s="282"/>
      <c r="AS23" s="282"/>
      <c r="AT23" s="282"/>
      <c r="AU23" s="282"/>
      <c r="AV23" s="283"/>
      <c r="AW23" s="308"/>
      <c r="AX23" s="309"/>
      <c r="AY23" s="309"/>
      <c r="AZ23" s="310"/>
    </row>
    <row r="24" spans="1:52" ht="12.75" customHeight="1" x14ac:dyDescent="0.2">
      <c r="A24" s="289"/>
      <c r="B24" s="289"/>
      <c r="C24" s="289"/>
      <c r="D24" s="289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0"/>
      <c r="AC24" s="221"/>
      <c r="AD24" s="282"/>
      <c r="AE24" s="282"/>
      <c r="AF24" s="282"/>
      <c r="AG24" s="282"/>
      <c r="AH24" s="282"/>
      <c r="AI24" s="282"/>
      <c r="AJ24" s="282"/>
      <c r="AK24" s="282"/>
      <c r="AL24" s="282"/>
      <c r="AM24" s="283"/>
      <c r="AN24" s="221"/>
      <c r="AO24" s="282"/>
      <c r="AP24" s="282"/>
      <c r="AQ24" s="282"/>
      <c r="AR24" s="282"/>
      <c r="AS24" s="282"/>
      <c r="AT24" s="282"/>
      <c r="AU24" s="282"/>
      <c r="AV24" s="283"/>
      <c r="AW24" s="308"/>
      <c r="AX24" s="309"/>
      <c r="AY24" s="309"/>
      <c r="AZ24" s="310"/>
    </row>
    <row r="25" spans="1:52" ht="12.75" customHeight="1" x14ac:dyDescent="0.2">
      <c r="A25" s="161"/>
      <c r="B25" s="161"/>
      <c r="C25" s="161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161"/>
      <c r="P25" s="161"/>
      <c r="Q25" s="161"/>
      <c r="R25" s="161"/>
      <c r="S25" s="161"/>
      <c r="T25" s="161"/>
      <c r="U25" s="161"/>
      <c r="V25" s="161"/>
      <c r="W25" s="161"/>
      <c r="X25" s="161"/>
      <c r="Y25" s="161"/>
      <c r="Z25" s="161"/>
      <c r="AA25" s="161"/>
      <c r="AB25" s="23"/>
      <c r="AC25" s="221"/>
      <c r="AD25" s="282"/>
      <c r="AE25" s="282"/>
      <c r="AF25" s="282"/>
      <c r="AG25" s="282"/>
      <c r="AH25" s="282"/>
      <c r="AI25" s="282"/>
      <c r="AJ25" s="282"/>
      <c r="AK25" s="282"/>
      <c r="AL25" s="282"/>
      <c r="AM25" s="283"/>
      <c r="AN25" s="221"/>
      <c r="AO25" s="282"/>
      <c r="AP25" s="282"/>
      <c r="AQ25" s="282"/>
      <c r="AR25" s="282"/>
      <c r="AS25" s="282"/>
      <c r="AT25" s="282"/>
      <c r="AU25" s="282"/>
      <c r="AV25" s="283"/>
      <c r="AW25" s="311"/>
      <c r="AX25" s="312"/>
      <c r="AY25" s="312"/>
      <c r="AZ25" s="313"/>
    </row>
    <row r="26" spans="1:52" ht="12.75" customHeight="1" x14ac:dyDescent="0.2">
      <c r="A26" s="276" t="s">
        <v>185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276"/>
      <c r="P26" s="276"/>
      <c r="Q26" s="276"/>
      <c r="R26" s="276"/>
      <c r="S26" s="276"/>
      <c r="T26" s="276"/>
      <c r="U26" s="276"/>
      <c r="V26" s="276"/>
      <c r="W26" s="276"/>
      <c r="X26" s="276"/>
      <c r="Y26" s="276"/>
      <c r="Z26" s="276"/>
      <c r="AA26" s="276"/>
      <c r="AB26" s="20"/>
      <c r="AC26" s="162" t="s">
        <v>276</v>
      </c>
      <c r="AD26" s="163"/>
      <c r="AE26" s="163"/>
      <c r="AF26" s="163"/>
      <c r="AG26" s="163"/>
      <c r="AH26" s="163"/>
      <c r="AI26" s="163"/>
      <c r="AJ26" s="163"/>
      <c r="AK26" s="163"/>
      <c r="AL26" s="163"/>
      <c r="AM26" s="163"/>
      <c r="AN26" s="163"/>
      <c r="AO26" s="163"/>
      <c r="AP26" s="163"/>
      <c r="AQ26" s="163"/>
      <c r="AR26" s="163"/>
      <c r="AS26" s="163"/>
      <c r="AT26" s="163"/>
      <c r="AU26" s="163"/>
      <c r="AV26" s="164"/>
      <c r="AW26" s="316"/>
      <c r="AX26" s="316"/>
      <c r="AY26" s="316"/>
      <c r="AZ26" s="316"/>
    </row>
    <row r="27" spans="1:52" ht="15" customHeight="1" x14ac:dyDescent="0.2">
      <c r="A27" s="161"/>
      <c r="B27" s="161"/>
      <c r="C27" s="161"/>
      <c r="D27" s="161"/>
      <c r="E27" s="161"/>
      <c r="F27" s="161"/>
      <c r="G27" s="161"/>
      <c r="H27" s="161"/>
      <c r="I27" s="161"/>
      <c r="J27" s="161"/>
      <c r="K27" s="161"/>
      <c r="L27" s="161"/>
      <c r="M27" s="161"/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7"/>
      <c r="AC27" s="165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7"/>
      <c r="AW27" s="316"/>
      <c r="AX27" s="316"/>
      <c r="AY27" s="316"/>
      <c r="AZ27" s="316"/>
    </row>
    <row r="28" spans="1:52" ht="12.75" customHeight="1" x14ac:dyDescent="0.2">
      <c r="A28" s="276" t="s">
        <v>186</v>
      </c>
      <c r="B28" s="276"/>
      <c r="C28" s="276"/>
      <c r="D28" s="276"/>
      <c r="E28" s="276"/>
      <c r="F28" s="276"/>
      <c r="G28" s="276"/>
      <c r="H28" s="276"/>
      <c r="I28" s="276"/>
      <c r="J28" s="276"/>
      <c r="K28" s="276"/>
      <c r="L28" s="276"/>
      <c r="M28" s="276"/>
      <c r="N28" s="276"/>
      <c r="O28" s="276"/>
      <c r="P28" s="276"/>
      <c r="Q28" s="276"/>
      <c r="R28" s="276"/>
      <c r="S28" s="276"/>
      <c r="T28" s="276"/>
      <c r="U28" s="276"/>
      <c r="V28" s="276"/>
      <c r="W28" s="276"/>
      <c r="X28" s="276"/>
      <c r="Y28" s="276"/>
      <c r="Z28" s="276"/>
      <c r="AA28" s="276"/>
      <c r="AB28" s="17"/>
      <c r="AC28" s="221" t="s">
        <v>259</v>
      </c>
      <c r="AD28" s="282"/>
      <c r="AE28" s="282"/>
      <c r="AF28" s="282"/>
      <c r="AG28" s="282"/>
      <c r="AH28" s="282"/>
      <c r="AI28" s="282"/>
      <c r="AJ28" s="282"/>
      <c r="AK28" s="282"/>
      <c r="AL28" s="282"/>
      <c r="AM28" s="283"/>
      <c r="AN28" s="221" t="s">
        <v>260</v>
      </c>
      <c r="AO28" s="282"/>
      <c r="AP28" s="282"/>
      <c r="AQ28" s="282"/>
      <c r="AR28" s="282"/>
      <c r="AS28" s="282"/>
      <c r="AT28" s="282"/>
      <c r="AU28" s="282"/>
      <c r="AV28" s="283"/>
      <c r="AW28" s="316"/>
      <c r="AX28" s="316"/>
      <c r="AY28" s="316"/>
      <c r="AZ28" s="316"/>
    </row>
    <row r="29" spans="1:52" ht="15" customHeight="1" x14ac:dyDescent="0.2">
      <c r="A29" s="161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C29" s="221"/>
      <c r="AD29" s="282"/>
      <c r="AE29" s="282"/>
      <c r="AF29" s="282"/>
      <c r="AG29" s="282"/>
      <c r="AH29" s="282"/>
      <c r="AI29" s="282"/>
      <c r="AJ29" s="282"/>
      <c r="AK29" s="282"/>
      <c r="AL29" s="282"/>
      <c r="AM29" s="283"/>
      <c r="AN29" s="221"/>
      <c r="AO29" s="282"/>
      <c r="AP29" s="282"/>
      <c r="AQ29" s="282"/>
      <c r="AR29" s="282"/>
      <c r="AS29" s="282"/>
      <c r="AT29" s="282"/>
      <c r="AU29" s="282"/>
      <c r="AV29" s="283"/>
      <c r="AW29" s="316"/>
      <c r="AX29" s="316"/>
      <c r="AY29" s="316"/>
      <c r="AZ29" s="316"/>
    </row>
    <row r="30" spans="1:52" ht="12.75" customHeight="1" x14ac:dyDescent="0.2">
      <c r="A30" s="276" t="s">
        <v>187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  <c r="O30" s="276"/>
      <c r="P30" s="276"/>
      <c r="Q30" s="276"/>
      <c r="R30" s="276"/>
      <c r="S30" s="276"/>
      <c r="T30" s="276"/>
      <c r="U30" s="276"/>
      <c r="V30" s="276"/>
      <c r="W30" s="276"/>
      <c r="X30" s="276"/>
      <c r="Y30" s="276"/>
      <c r="Z30" s="276"/>
      <c r="AA30" s="276"/>
      <c r="AC30" s="221"/>
      <c r="AD30" s="282"/>
      <c r="AE30" s="282"/>
      <c r="AF30" s="282"/>
      <c r="AG30" s="282"/>
      <c r="AH30" s="282"/>
      <c r="AI30" s="282"/>
      <c r="AJ30" s="282"/>
      <c r="AK30" s="282"/>
      <c r="AL30" s="282"/>
      <c r="AM30" s="283"/>
      <c r="AN30" s="221"/>
      <c r="AO30" s="282"/>
      <c r="AP30" s="282"/>
      <c r="AQ30" s="282"/>
      <c r="AR30" s="282"/>
      <c r="AS30" s="282"/>
      <c r="AT30" s="282"/>
      <c r="AU30" s="282"/>
      <c r="AV30" s="283"/>
      <c r="AW30" s="316"/>
      <c r="AX30" s="316"/>
      <c r="AY30" s="316"/>
      <c r="AZ30" s="316"/>
    </row>
    <row r="31" spans="1:52" ht="12.75" customHeight="1" x14ac:dyDescent="0.2">
      <c r="A31" s="234"/>
      <c r="B31" s="234"/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C31" s="228" t="s">
        <v>168</v>
      </c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30"/>
      <c r="AW31" s="285"/>
      <c r="AX31" s="286"/>
      <c r="AY31" s="286"/>
      <c r="AZ31" s="287"/>
    </row>
    <row r="32" spans="1:52" ht="13.5" customHeight="1" x14ac:dyDescent="0.2">
      <c r="A32" s="161"/>
      <c r="B32" s="161"/>
      <c r="C32" s="161"/>
      <c r="D32" s="161"/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</row>
    <row r="33" spans="1:52" ht="13.5" customHeight="1" x14ac:dyDescent="0.2">
      <c r="A33" s="276" t="s">
        <v>289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  <c r="O33" s="276"/>
      <c r="P33" s="276"/>
      <c r="Q33" s="276"/>
      <c r="R33" s="276"/>
      <c r="S33" s="276"/>
      <c r="T33" s="276"/>
      <c r="U33" s="276"/>
      <c r="V33" s="276"/>
      <c r="W33" s="276"/>
      <c r="X33" s="276"/>
      <c r="Y33" s="276"/>
      <c r="Z33" s="276"/>
      <c r="AA33" s="276"/>
    </row>
    <row r="34" spans="1:52" ht="12" customHeight="1" x14ac:dyDescent="0.2">
      <c r="A34" s="234"/>
      <c r="B34" s="234"/>
      <c r="C34" s="234"/>
      <c r="D34" s="234"/>
      <c r="E34" s="234"/>
      <c r="F34" s="234"/>
      <c r="G34" s="234"/>
      <c r="H34" s="234"/>
      <c r="I34" s="234"/>
      <c r="J34" s="234"/>
      <c r="K34" s="234"/>
      <c r="L34" s="234"/>
      <c r="M34" s="234"/>
      <c r="N34" s="234"/>
      <c r="O34" s="234"/>
      <c r="P34" s="234"/>
      <c r="Q34" s="234"/>
      <c r="R34" s="234"/>
      <c r="S34" s="234"/>
      <c r="T34" s="234"/>
      <c r="U34" s="234"/>
      <c r="V34" s="234"/>
      <c r="W34" s="234"/>
      <c r="X34" s="234"/>
      <c r="Y34" s="234"/>
      <c r="Z34" s="234"/>
      <c r="AA34" s="234"/>
      <c r="AB34" s="25"/>
    </row>
    <row r="35" spans="1:52" ht="7.5" customHeight="1" x14ac:dyDescent="0.2">
      <c r="AB35" s="25"/>
    </row>
    <row r="36" spans="1:52" ht="13.5" customHeight="1" x14ac:dyDescent="0.2">
      <c r="B36" s="26"/>
      <c r="C36" s="26"/>
      <c r="D36" s="26"/>
      <c r="E36" s="26"/>
      <c r="F36" s="26"/>
      <c r="G36" s="134" t="s">
        <v>157</v>
      </c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231" t="s">
        <v>154</v>
      </c>
      <c r="Y36" s="231"/>
      <c r="Z36" s="231"/>
      <c r="AA36" s="231"/>
      <c r="AB36" s="231"/>
      <c r="AC36" s="27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9"/>
    </row>
    <row r="37" spans="1:52" ht="13.5" customHeight="1" x14ac:dyDescent="0.2">
      <c r="A37" s="26"/>
      <c r="B37" s="26"/>
      <c r="C37" s="26"/>
      <c r="D37" s="26"/>
      <c r="E37" s="26"/>
      <c r="F37" s="26"/>
      <c r="G37" s="134"/>
      <c r="H37" s="134"/>
      <c r="I37" s="134"/>
      <c r="J37" s="134"/>
      <c r="K37" s="134"/>
      <c r="L37" s="134"/>
      <c r="M37" s="134"/>
      <c r="N37" s="134"/>
      <c r="O37" s="134"/>
      <c r="P37" s="134"/>
      <c r="Q37" s="134"/>
      <c r="R37" s="134"/>
      <c r="S37" s="134"/>
      <c r="T37" s="134"/>
      <c r="U37" s="134"/>
      <c r="V37" s="134"/>
      <c r="W37" s="134"/>
      <c r="X37" s="231"/>
      <c r="Y37" s="231"/>
      <c r="Z37" s="231"/>
      <c r="AA37" s="231"/>
      <c r="AB37" s="231"/>
      <c r="AC37" s="30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2"/>
    </row>
    <row r="38" spans="1:52" ht="25.5" customHeight="1" x14ac:dyDescent="0.2">
      <c r="B38" s="33"/>
      <c r="C38" s="33"/>
      <c r="D38" s="33"/>
      <c r="E38" s="33"/>
      <c r="F38" s="33"/>
      <c r="G38" s="314" t="s">
        <v>277</v>
      </c>
      <c r="H38" s="314"/>
      <c r="I38" s="314"/>
      <c r="J38" s="314"/>
      <c r="K38" s="314"/>
      <c r="L38" s="314"/>
      <c r="M38" s="314"/>
      <c r="N38" s="314"/>
      <c r="O38" s="314"/>
      <c r="P38" s="314"/>
      <c r="Q38" s="314"/>
      <c r="R38" s="314"/>
      <c r="S38" s="314"/>
      <c r="T38" s="314"/>
      <c r="U38" s="314"/>
      <c r="V38" s="314"/>
      <c r="W38" s="314"/>
      <c r="X38" s="315"/>
      <c r="Y38" s="315"/>
      <c r="Z38" s="315"/>
      <c r="AA38" s="315"/>
      <c r="AB38" s="315"/>
      <c r="AC38" s="30"/>
      <c r="AD38" s="148" t="s">
        <v>278</v>
      </c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9"/>
    </row>
    <row r="39" spans="1:52" ht="13.5" customHeight="1" x14ac:dyDescent="0.2">
      <c r="B39" s="33"/>
      <c r="C39" s="33"/>
      <c r="D39" s="33"/>
      <c r="E39" s="33"/>
      <c r="F39" s="33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4"/>
      <c r="R39" s="314"/>
      <c r="S39" s="314"/>
      <c r="T39" s="314"/>
      <c r="U39" s="314"/>
      <c r="V39" s="314"/>
      <c r="W39" s="314"/>
      <c r="X39" s="315"/>
      <c r="Y39" s="315"/>
      <c r="Z39" s="315"/>
      <c r="AA39" s="315"/>
      <c r="AB39" s="315"/>
      <c r="AC39" s="30"/>
      <c r="AD39" s="150"/>
      <c r="AE39" s="150"/>
      <c r="AF39" s="150"/>
      <c r="AG39" s="150"/>
      <c r="AH39" s="150"/>
      <c r="AI39" s="150"/>
      <c r="AJ39" s="34"/>
      <c r="AK39" s="150"/>
      <c r="AL39" s="150"/>
      <c r="AM39" s="150"/>
      <c r="AN39" s="150"/>
      <c r="AO39" s="150"/>
      <c r="AP39" s="150"/>
      <c r="AQ39" s="34"/>
      <c r="AR39" s="150"/>
      <c r="AS39" s="150"/>
      <c r="AT39" s="150"/>
      <c r="AU39" s="150"/>
      <c r="AV39" s="150"/>
      <c r="AW39" s="150"/>
      <c r="AX39" s="150"/>
      <c r="AY39" s="150"/>
      <c r="AZ39" s="302"/>
    </row>
    <row r="40" spans="1:52" ht="11.25" customHeight="1" x14ac:dyDescent="0.2">
      <c r="B40" s="33"/>
      <c r="C40" s="33"/>
      <c r="D40" s="33"/>
      <c r="E40" s="33"/>
      <c r="F40" s="33"/>
      <c r="G40" s="314"/>
      <c r="H40" s="314"/>
      <c r="I40" s="314"/>
      <c r="J40" s="314"/>
      <c r="K40" s="314"/>
      <c r="L40" s="314"/>
      <c r="M40" s="314"/>
      <c r="N40" s="314"/>
      <c r="O40" s="314"/>
      <c r="P40" s="314"/>
      <c r="Q40" s="314"/>
      <c r="R40" s="314"/>
      <c r="S40" s="314"/>
      <c r="T40" s="314"/>
      <c r="U40" s="314"/>
      <c r="V40" s="314"/>
      <c r="W40" s="314"/>
      <c r="X40" s="315"/>
      <c r="Y40" s="315"/>
      <c r="Z40" s="315"/>
      <c r="AA40" s="315"/>
      <c r="AB40" s="315"/>
      <c r="AC40" s="35"/>
      <c r="AD40" s="145" t="s">
        <v>121</v>
      </c>
      <c r="AE40" s="145"/>
      <c r="AF40" s="145"/>
      <c r="AG40" s="145"/>
      <c r="AH40" s="145"/>
      <c r="AI40" s="145"/>
      <c r="AJ40" s="36"/>
      <c r="AK40" s="146" t="s">
        <v>279</v>
      </c>
      <c r="AL40" s="146"/>
      <c r="AM40" s="146"/>
      <c r="AN40" s="146"/>
      <c r="AO40" s="146"/>
      <c r="AP40" s="146"/>
      <c r="AQ40" s="36"/>
      <c r="AR40" s="146" t="s">
        <v>119</v>
      </c>
      <c r="AS40" s="146"/>
      <c r="AT40" s="146"/>
      <c r="AU40" s="146"/>
      <c r="AV40" s="146"/>
      <c r="AW40" s="146"/>
      <c r="AX40" s="146"/>
      <c r="AY40" s="146"/>
      <c r="AZ40" s="147"/>
    </row>
    <row r="41" spans="1:52" ht="24.75" customHeight="1" x14ac:dyDescent="0.2">
      <c r="B41" s="33"/>
      <c r="C41" s="33"/>
      <c r="D41" s="33"/>
      <c r="E41" s="33"/>
      <c r="F41" s="33"/>
      <c r="G41" s="314" t="s">
        <v>280</v>
      </c>
      <c r="H41" s="314"/>
      <c r="I41" s="314"/>
      <c r="J41" s="314"/>
      <c r="K41" s="314"/>
      <c r="L41" s="314"/>
      <c r="M41" s="314"/>
      <c r="N41" s="314"/>
      <c r="O41" s="314"/>
      <c r="P41" s="314"/>
      <c r="Q41" s="314"/>
      <c r="R41" s="314"/>
      <c r="S41" s="314"/>
      <c r="T41" s="314"/>
      <c r="U41" s="314"/>
      <c r="V41" s="314"/>
      <c r="W41" s="314"/>
      <c r="X41" s="315"/>
      <c r="Y41" s="315"/>
      <c r="Z41" s="315"/>
      <c r="AA41" s="315"/>
      <c r="AB41" s="315"/>
      <c r="AC41" s="37"/>
      <c r="AD41" s="303" t="s">
        <v>293</v>
      </c>
      <c r="AE41" s="303"/>
      <c r="AF41" s="303"/>
      <c r="AG41" s="303"/>
      <c r="AH41" s="303"/>
      <c r="AI41" s="303"/>
      <c r="AJ41" s="303"/>
      <c r="AK41" s="303"/>
      <c r="AL41" s="303"/>
      <c r="AM41" s="303"/>
      <c r="AN41" s="303"/>
      <c r="AO41" s="303"/>
      <c r="AP41" s="303"/>
      <c r="AQ41" s="303"/>
      <c r="AR41" s="303"/>
      <c r="AS41" s="303"/>
      <c r="AT41" s="303"/>
      <c r="AU41" s="303"/>
      <c r="AV41" s="303"/>
      <c r="AW41" s="303"/>
      <c r="AX41" s="303"/>
      <c r="AY41" s="303"/>
      <c r="AZ41" s="304"/>
    </row>
    <row r="42" spans="1:52" ht="12.75" customHeight="1" x14ac:dyDescent="0.2">
      <c r="B42" s="33"/>
      <c r="C42" s="33"/>
      <c r="D42" s="33"/>
      <c r="E42" s="33"/>
      <c r="F42" s="33"/>
      <c r="G42" s="314"/>
      <c r="H42" s="314"/>
      <c r="I42" s="314"/>
      <c r="J42" s="314"/>
      <c r="K42" s="314"/>
      <c r="L42" s="314"/>
      <c r="M42" s="314"/>
      <c r="N42" s="314"/>
      <c r="O42" s="314"/>
      <c r="P42" s="314"/>
      <c r="Q42" s="314"/>
      <c r="R42" s="314"/>
      <c r="S42" s="314"/>
      <c r="T42" s="314"/>
      <c r="U42" s="314"/>
      <c r="V42" s="314"/>
      <c r="W42" s="314"/>
      <c r="X42" s="315"/>
      <c r="Y42" s="315"/>
      <c r="Z42" s="315"/>
      <c r="AA42" s="315"/>
      <c r="AB42" s="315"/>
      <c r="AC42" s="30"/>
      <c r="AD42" s="150"/>
      <c r="AE42" s="150"/>
      <c r="AF42" s="150"/>
      <c r="AG42" s="150"/>
      <c r="AH42" s="150"/>
      <c r="AI42" s="150"/>
      <c r="AJ42" s="34"/>
      <c r="AK42" s="150"/>
      <c r="AL42" s="150"/>
      <c r="AM42" s="150"/>
      <c r="AN42" s="150"/>
      <c r="AO42" s="150"/>
      <c r="AP42" s="150"/>
      <c r="AQ42" s="34"/>
      <c r="AR42" s="150"/>
      <c r="AS42" s="150"/>
      <c r="AT42" s="150"/>
      <c r="AU42" s="150"/>
      <c r="AV42" s="150"/>
      <c r="AW42" s="150"/>
      <c r="AX42" s="150"/>
      <c r="AY42" s="150"/>
      <c r="AZ42" s="302"/>
    </row>
    <row r="43" spans="1:52" ht="11.25" customHeight="1" x14ac:dyDescent="0.2">
      <c r="B43" s="33"/>
      <c r="C43" s="33"/>
      <c r="D43" s="33"/>
      <c r="E43" s="33"/>
      <c r="F43" s="33"/>
      <c r="G43" s="314"/>
      <c r="H43" s="314"/>
      <c r="I43" s="314"/>
      <c r="J43" s="314"/>
      <c r="K43" s="314"/>
      <c r="L43" s="314"/>
      <c r="M43" s="314"/>
      <c r="N43" s="314"/>
      <c r="O43" s="314"/>
      <c r="P43" s="314"/>
      <c r="Q43" s="314"/>
      <c r="R43" s="314"/>
      <c r="S43" s="314"/>
      <c r="T43" s="314"/>
      <c r="U43" s="314"/>
      <c r="V43" s="314"/>
      <c r="W43" s="314"/>
      <c r="X43" s="315"/>
      <c r="Y43" s="315"/>
      <c r="Z43" s="315"/>
      <c r="AA43" s="315"/>
      <c r="AB43" s="315"/>
      <c r="AC43" s="35"/>
      <c r="AD43" s="145" t="s">
        <v>121</v>
      </c>
      <c r="AE43" s="145"/>
      <c r="AF43" s="145"/>
      <c r="AG43" s="145"/>
      <c r="AH43" s="145"/>
      <c r="AI43" s="145"/>
      <c r="AJ43" s="36"/>
      <c r="AK43" s="146" t="s">
        <v>279</v>
      </c>
      <c r="AL43" s="146"/>
      <c r="AM43" s="146"/>
      <c r="AN43" s="146"/>
      <c r="AO43" s="146"/>
      <c r="AP43" s="146"/>
      <c r="AQ43" s="36"/>
      <c r="AR43" s="146" t="s">
        <v>119</v>
      </c>
      <c r="AS43" s="146"/>
      <c r="AT43" s="146"/>
      <c r="AU43" s="146"/>
      <c r="AV43" s="146"/>
      <c r="AW43" s="146"/>
      <c r="AX43" s="146"/>
      <c r="AY43" s="146"/>
      <c r="AZ43" s="147"/>
    </row>
    <row r="44" spans="1:52" ht="37.5" customHeight="1" x14ac:dyDescent="0.2">
      <c r="B44" s="33"/>
      <c r="C44" s="33"/>
      <c r="D44" s="33"/>
      <c r="E44" s="33"/>
      <c r="F44" s="33"/>
      <c r="G44" s="314" t="s">
        <v>281</v>
      </c>
      <c r="H44" s="314"/>
      <c r="I44" s="314"/>
      <c r="J44" s="314"/>
      <c r="K44" s="314"/>
      <c r="L44" s="314"/>
      <c r="M44" s="314"/>
      <c r="N44" s="314"/>
      <c r="O44" s="314"/>
      <c r="P44" s="314"/>
      <c r="Q44" s="314"/>
      <c r="R44" s="314"/>
      <c r="S44" s="314"/>
      <c r="T44" s="314"/>
      <c r="U44" s="314"/>
      <c r="V44" s="314"/>
      <c r="W44" s="314"/>
      <c r="X44" s="315"/>
      <c r="Y44" s="315"/>
      <c r="Z44" s="315"/>
      <c r="AA44" s="315"/>
      <c r="AB44" s="315"/>
      <c r="AC44" s="37"/>
      <c r="AD44" s="303" t="s">
        <v>290</v>
      </c>
      <c r="AE44" s="303"/>
      <c r="AF44" s="303"/>
      <c r="AG44" s="303"/>
      <c r="AH44" s="303"/>
      <c r="AI44" s="303"/>
      <c r="AJ44" s="303"/>
      <c r="AK44" s="303"/>
      <c r="AL44" s="303"/>
      <c r="AM44" s="303"/>
      <c r="AN44" s="303"/>
      <c r="AO44" s="303"/>
      <c r="AP44" s="303"/>
      <c r="AQ44" s="303"/>
      <c r="AR44" s="303"/>
      <c r="AS44" s="303"/>
      <c r="AT44" s="303"/>
      <c r="AU44" s="303"/>
      <c r="AV44" s="303"/>
      <c r="AW44" s="303"/>
      <c r="AX44" s="303"/>
      <c r="AY44" s="303"/>
      <c r="AZ44" s="304"/>
    </row>
    <row r="45" spans="1:52" ht="12.75" customHeight="1" x14ac:dyDescent="0.2">
      <c r="B45" s="33"/>
      <c r="C45" s="33"/>
      <c r="D45" s="33"/>
      <c r="E45" s="33"/>
      <c r="F45" s="33"/>
      <c r="G45" s="314"/>
      <c r="H45" s="314"/>
      <c r="I45" s="314"/>
      <c r="J45" s="314"/>
      <c r="K45" s="314"/>
      <c r="L45" s="314"/>
      <c r="M45" s="314"/>
      <c r="N45" s="314"/>
      <c r="O45" s="314"/>
      <c r="P45" s="314"/>
      <c r="Q45" s="314"/>
      <c r="R45" s="314"/>
      <c r="S45" s="314"/>
      <c r="T45" s="314"/>
      <c r="U45" s="314"/>
      <c r="V45" s="314"/>
      <c r="W45" s="314"/>
      <c r="X45" s="315"/>
      <c r="Y45" s="315"/>
      <c r="Z45" s="315"/>
      <c r="AA45" s="315"/>
      <c r="AB45" s="315"/>
      <c r="AC45" s="30"/>
      <c r="AD45" s="150"/>
      <c r="AE45" s="150"/>
      <c r="AF45" s="150"/>
      <c r="AG45" s="150"/>
      <c r="AH45" s="150"/>
      <c r="AI45" s="150"/>
      <c r="AJ45" s="34"/>
      <c r="AK45" s="150"/>
      <c r="AL45" s="150"/>
      <c r="AM45" s="150"/>
      <c r="AN45" s="150"/>
      <c r="AO45" s="150"/>
      <c r="AP45" s="150"/>
      <c r="AQ45" s="34"/>
      <c r="AR45" s="150"/>
      <c r="AS45" s="150"/>
      <c r="AT45" s="150"/>
      <c r="AU45" s="150"/>
      <c r="AV45" s="150"/>
      <c r="AW45" s="150"/>
      <c r="AX45" s="150"/>
      <c r="AY45" s="150"/>
      <c r="AZ45" s="302"/>
    </row>
    <row r="46" spans="1:52" ht="11.25" customHeight="1" x14ac:dyDescent="0.2">
      <c r="B46" s="33"/>
      <c r="C46" s="33"/>
      <c r="D46" s="33"/>
      <c r="E46" s="33"/>
      <c r="F46" s="33"/>
      <c r="G46" s="314"/>
      <c r="H46" s="314"/>
      <c r="I46" s="314"/>
      <c r="J46" s="314"/>
      <c r="K46" s="314"/>
      <c r="L46" s="314"/>
      <c r="M46" s="314"/>
      <c r="N46" s="314"/>
      <c r="O46" s="314"/>
      <c r="P46" s="314"/>
      <c r="Q46" s="314"/>
      <c r="R46" s="314"/>
      <c r="S46" s="314"/>
      <c r="T46" s="314"/>
      <c r="U46" s="314"/>
      <c r="V46" s="314"/>
      <c r="W46" s="314"/>
      <c r="X46" s="315"/>
      <c r="Y46" s="315"/>
      <c r="Z46" s="315"/>
      <c r="AA46" s="315"/>
      <c r="AB46" s="315"/>
      <c r="AC46" s="35"/>
      <c r="AD46" s="145" t="s">
        <v>121</v>
      </c>
      <c r="AE46" s="145"/>
      <c r="AF46" s="145"/>
      <c r="AG46" s="145"/>
      <c r="AH46" s="145"/>
      <c r="AI46" s="145"/>
      <c r="AJ46" s="36"/>
      <c r="AK46" s="146" t="s">
        <v>279</v>
      </c>
      <c r="AL46" s="146"/>
      <c r="AM46" s="146"/>
      <c r="AN46" s="146"/>
      <c r="AO46" s="146"/>
      <c r="AP46" s="146"/>
      <c r="AQ46" s="36"/>
      <c r="AR46" s="146" t="s">
        <v>119</v>
      </c>
      <c r="AS46" s="146"/>
      <c r="AT46" s="146"/>
      <c r="AU46" s="146"/>
      <c r="AV46" s="146"/>
      <c r="AW46" s="146"/>
      <c r="AX46" s="146"/>
      <c r="AY46" s="146"/>
      <c r="AZ46" s="147"/>
    </row>
    <row r="47" spans="1:52" ht="24.75" customHeight="1" x14ac:dyDescent="0.2">
      <c r="B47" s="33"/>
      <c r="C47" s="33"/>
      <c r="D47" s="33"/>
      <c r="E47" s="33"/>
      <c r="F47" s="33"/>
      <c r="G47" s="314" t="s">
        <v>282</v>
      </c>
      <c r="H47" s="314"/>
      <c r="I47" s="314"/>
      <c r="J47" s="314"/>
      <c r="K47" s="314"/>
      <c r="L47" s="314"/>
      <c r="M47" s="314"/>
      <c r="N47" s="314"/>
      <c r="O47" s="314"/>
      <c r="P47" s="314"/>
      <c r="Q47" s="314"/>
      <c r="R47" s="314"/>
      <c r="S47" s="314"/>
      <c r="T47" s="314"/>
      <c r="U47" s="314"/>
      <c r="V47" s="314"/>
      <c r="W47" s="314"/>
      <c r="X47" s="315"/>
      <c r="Y47" s="315"/>
      <c r="Z47" s="315"/>
      <c r="AA47" s="315"/>
      <c r="AB47" s="315"/>
      <c r="AC47" s="37"/>
      <c r="AD47" s="303" t="s">
        <v>283</v>
      </c>
      <c r="AE47" s="303"/>
      <c r="AF47" s="303"/>
      <c r="AG47" s="303"/>
      <c r="AH47" s="303"/>
      <c r="AI47" s="303"/>
      <c r="AJ47" s="303"/>
      <c r="AK47" s="303"/>
      <c r="AL47" s="303"/>
      <c r="AM47" s="303"/>
      <c r="AN47" s="303"/>
      <c r="AO47" s="303"/>
      <c r="AP47" s="303"/>
      <c r="AQ47" s="303"/>
      <c r="AR47" s="303"/>
      <c r="AS47" s="303"/>
      <c r="AT47" s="303"/>
      <c r="AU47" s="303"/>
      <c r="AV47" s="303"/>
      <c r="AW47" s="303"/>
      <c r="AX47" s="303"/>
      <c r="AY47" s="303"/>
      <c r="AZ47" s="304"/>
    </row>
    <row r="48" spans="1:52" ht="12.75" customHeight="1" x14ac:dyDescent="0.2">
      <c r="B48" s="33"/>
      <c r="C48" s="33"/>
      <c r="D48" s="33"/>
      <c r="E48" s="33"/>
      <c r="F48" s="33"/>
      <c r="G48" s="314"/>
      <c r="H48" s="314"/>
      <c r="I48" s="314"/>
      <c r="J48" s="314"/>
      <c r="K48" s="314"/>
      <c r="L48" s="314"/>
      <c r="M48" s="314"/>
      <c r="N48" s="314"/>
      <c r="O48" s="314"/>
      <c r="P48" s="314"/>
      <c r="Q48" s="314"/>
      <c r="R48" s="314"/>
      <c r="S48" s="314"/>
      <c r="T48" s="314"/>
      <c r="U48" s="314"/>
      <c r="V48" s="314"/>
      <c r="W48" s="314"/>
      <c r="X48" s="315"/>
      <c r="Y48" s="315"/>
      <c r="Z48" s="315"/>
      <c r="AA48" s="315"/>
      <c r="AB48" s="315"/>
      <c r="AC48" s="30"/>
      <c r="AD48" s="150"/>
      <c r="AE48" s="150"/>
      <c r="AF48" s="150"/>
      <c r="AG48" s="150"/>
      <c r="AH48" s="150"/>
      <c r="AI48" s="150"/>
      <c r="AJ48" s="34"/>
      <c r="AK48" s="150"/>
      <c r="AL48" s="150"/>
      <c r="AM48" s="150"/>
      <c r="AN48" s="150"/>
      <c r="AO48" s="150"/>
      <c r="AP48" s="150"/>
      <c r="AQ48" s="34"/>
      <c r="AR48" s="150"/>
      <c r="AS48" s="150"/>
      <c r="AT48" s="150"/>
      <c r="AU48" s="150"/>
      <c r="AV48" s="150"/>
      <c r="AW48" s="150"/>
      <c r="AX48" s="150"/>
      <c r="AY48" s="150"/>
      <c r="AZ48" s="302"/>
    </row>
    <row r="49" spans="1:58" ht="11.25" customHeight="1" x14ac:dyDescent="0.2">
      <c r="B49" s="33"/>
      <c r="C49" s="33"/>
      <c r="D49" s="33"/>
      <c r="E49" s="33"/>
      <c r="F49" s="33"/>
      <c r="G49" s="314"/>
      <c r="H49" s="314"/>
      <c r="I49" s="314"/>
      <c r="J49" s="314"/>
      <c r="K49" s="314"/>
      <c r="L49" s="314"/>
      <c r="M49" s="314"/>
      <c r="N49" s="314"/>
      <c r="O49" s="314"/>
      <c r="P49" s="314"/>
      <c r="Q49" s="314"/>
      <c r="R49" s="314"/>
      <c r="S49" s="314"/>
      <c r="T49" s="314"/>
      <c r="U49" s="314"/>
      <c r="V49" s="314"/>
      <c r="W49" s="314"/>
      <c r="X49" s="315"/>
      <c r="Y49" s="315"/>
      <c r="Z49" s="315"/>
      <c r="AA49" s="315"/>
      <c r="AB49" s="315"/>
      <c r="AC49" s="35"/>
      <c r="AD49" s="145" t="s">
        <v>121</v>
      </c>
      <c r="AE49" s="145"/>
      <c r="AF49" s="145"/>
      <c r="AG49" s="145"/>
      <c r="AH49" s="145"/>
      <c r="AI49" s="145"/>
      <c r="AJ49" s="36"/>
      <c r="AK49" s="146" t="s">
        <v>279</v>
      </c>
      <c r="AL49" s="146"/>
      <c r="AM49" s="146"/>
      <c r="AN49" s="146"/>
      <c r="AO49" s="146"/>
      <c r="AP49" s="146"/>
      <c r="AQ49" s="36"/>
      <c r="AR49" s="146" t="s">
        <v>119</v>
      </c>
      <c r="AS49" s="146"/>
      <c r="AT49" s="146"/>
      <c r="AU49" s="146"/>
      <c r="AV49" s="146"/>
      <c r="AW49" s="146"/>
      <c r="AX49" s="146"/>
      <c r="AY49" s="146"/>
      <c r="AZ49" s="147"/>
    </row>
    <row r="50" spans="1:58" ht="12.75" customHeight="1" x14ac:dyDescent="0.2">
      <c r="B50" s="33"/>
      <c r="C50" s="33"/>
      <c r="D50" s="33"/>
      <c r="E50" s="33"/>
      <c r="F50" s="33"/>
      <c r="G50" s="314" t="s">
        <v>284</v>
      </c>
      <c r="H50" s="314"/>
      <c r="I50" s="314"/>
      <c r="J50" s="314"/>
      <c r="K50" s="314"/>
      <c r="L50" s="314"/>
      <c r="M50" s="314"/>
      <c r="N50" s="314"/>
      <c r="O50" s="314"/>
      <c r="P50" s="314"/>
      <c r="Q50" s="314"/>
      <c r="R50" s="314"/>
      <c r="S50" s="314"/>
      <c r="T50" s="314"/>
      <c r="U50" s="314"/>
      <c r="V50" s="314"/>
      <c r="W50" s="314"/>
      <c r="X50" s="315"/>
      <c r="Y50" s="315"/>
      <c r="Z50" s="315"/>
      <c r="AA50" s="315"/>
      <c r="AB50" s="315"/>
      <c r="AC50" s="37"/>
      <c r="AD50" s="303" t="s">
        <v>285</v>
      </c>
      <c r="AE50" s="303"/>
      <c r="AF50" s="303"/>
      <c r="AG50" s="303"/>
      <c r="AH50" s="303"/>
      <c r="AI50" s="303"/>
      <c r="AJ50" s="303"/>
      <c r="AK50" s="303"/>
      <c r="AL50" s="303"/>
      <c r="AM50" s="303"/>
      <c r="AN50" s="303"/>
      <c r="AO50" s="303"/>
      <c r="AP50" s="303"/>
      <c r="AQ50" s="303"/>
      <c r="AR50" s="303"/>
      <c r="AS50" s="303"/>
      <c r="AT50" s="303"/>
      <c r="AU50" s="303"/>
      <c r="AV50" s="303"/>
      <c r="AW50" s="303"/>
      <c r="AX50" s="303"/>
      <c r="AY50" s="303"/>
      <c r="AZ50" s="304"/>
    </row>
    <row r="51" spans="1:58" ht="12.75" customHeight="1" x14ac:dyDescent="0.2">
      <c r="B51" s="33"/>
      <c r="C51" s="33"/>
      <c r="D51" s="33"/>
      <c r="E51" s="33"/>
      <c r="F51" s="33"/>
      <c r="G51" s="314"/>
      <c r="H51" s="314"/>
      <c r="I51" s="314"/>
      <c r="J51" s="314"/>
      <c r="K51" s="314"/>
      <c r="L51" s="314"/>
      <c r="M51" s="314"/>
      <c r="N51" s="314"/>
      <c r="O51" s="314"/>
      <c r="P51" s="314"/>
      <c r="Q51" s="314"/>
      <c r="R51" s="314"/>
      <c r="S51" s="314"/>
      <c r="T51" s="314"/>
      <c r="U51" s="314"/>
      <c r="V51" s="314"/>
      <c r="W51" s="314"/>
      <c r="X51" s="315"/>
      <c r="Y51" s="315"/>
      <c r="Z51" s="315"/>
      <c r="AA51" s="315"/>
      <c r="AB51" s="315"/>
      <c r="AC51" s="30"/>
      <c r="AD51" s="150"/>
      <c r="AE51" s="150"/>
      <c r="AF51" s="150"/>
      <c r="AG51" s="150"/>
      <c r="AH51" s="150"/>
      <c r="AI51" s="150"/>
      <c r="AJ51" s="34"/>
      <c r="AK51" s="150"/>
      <c r="AL51" s="150"/>
      <c r="AM51" s="150"/>
      <c r="AN51" s="150"/>
      <c r="AO51" s="150"/>
      <c r="AP51" s="150"/>
      <c r="AQ51" s="34"/>
      <c r="AR51" s="150"/>
      <c r="AS51" s="150"/>
      <c r="AT51" s="150"/>
      <c r="AU51" s="150"/>
      <c r="AV51" s="150"/>
      <c r="AW51" s="150"/>
      <c r="AX51" s="150"/>
      <c r="AY51" s="150"/>
      <c r="AZ51" s="302"/>
    </row>
    <row r="52" spans="1:58" ht="11.25" customHeight="1" x14ac:dyDescent="0.2">
      <c r="B52" s="33"/>
      <c r="C52" s="33"/>
      <c r="D52" s="33"/>
      <c r="E52" s="33"/>
      <c r="F52" s="33"/>
      <c r="G52" s="314"/>
      <c r="H52" s="314"/>
      <c r="I52" s="314"/>
      <c r="J52" s="314"/>
      <c r="K52" s="314"/>
      <c r="L52" s="314"/>
      <c r="M52" s="314"/>
      <c r="N52" s="314"/>
      <c r="O52" s="314"/>
      <c r="P52" s="314"/>
      <c r="Q52" s="314"/>
      <c r="R52" s="314"/>
      <c r="S52" s="314"/>
      <c r="T52" s="314"/>
      <c r="U52" s="314"/>
      <c r="V52" s="314"/>
      <c r="W52" s="314"/>
      <c r="X52" s="315"/>
      <c r="Y52" s="315"/>
      <c r="Z52" s="315"/>
      <c r="AA52" s="315"/>
      <c r="AB52" s="315"/>
      <c r="AC52" s="35"/>
      <c r="AD52" s="145" t="s">
        <v>121</v>
      </c>
      <c r="AE52" s="145"/>
      <c r="AF52" s="145"/>
      <c r="AG52" s="145"/>
      <c r="AH52" s="145"/>
      <c r="AI52" s="145"/>
      <c r="AJ52" s="36"/>
      <c r="AK52" s="146" t="s">
        <v>279</v>
      </c>
      <c r="AL52" s="146"/>
      <c r="AM52" s="146"/>
      <c r="AN52" s="146"/>
      <c r="AO52" s="146"/>
      <c r="AP52" s="146"/>
      <c r="AQ52" s="36"/>
      <c r="AR52" s="146" t="s">
        <v>119</v>
      </c>
      <c r="AS52" s="146"/>
      <c r="AT52" s="146"/>
      <c r="AU52" s="146"/>
      <c r="AV52" s="146"/>
      <c r="AW52" s="146"/>
      <c r="AX52" s="146"/>
      <c r="AY52" s="146"/>
      <c r="AZ52" s="147"/>
    </row>
    <row r="53" spans="1:58" ht="24.75" customHeight="1" x14ac:dyDescent="0.2">
      <c r="B53" s="33"/>
      <c r="C53" s="33"/>
      <c r="D53" s="33"/>
      <c r="E53" s="33"/>
      <c r="F53" s="33"/>
      <c r="G53" s="314" t="s">
        <v>286</v>
      </c>
      <c r="H53" s="314"/>
      <c r="I53" s="314"/>
      <c r="J53" s="314"/>
      <c r="K53" s="314"/>
      <c r="L53" s="314"/>
      <c r="M53" s="314"/>
      <c r="N53" s="314"/>
      <c r="O53" s="314"/>
      <c r="P53" s="314"/>
      <c r="Q53" s="314"/>
      <c r="R53" s="314"/>
      <c r="S53" s="314"/>
      <c r="T53" s="314"/>
      <c r="U53" s="314"/>
      <c r="V53" s="314"/>
      <c r="W53" s="314"/>
      <c r="X53" s="315"/>
      <c r="Y53" s="315"/>
      <c r="Z53" s="315"/>
      <c r="AA53" s="315"/>
      <c r="AB53" s="315"/>
      <c r="AC53" s="37"/>
      <c r="AD53" s="303" t="s">
        <v>287</v>
      </c>
      <c r="AE53" s="303"/>
      <c r="AF53" s="303"/>
      <c r="AG53" s="303"/>
      <c r="AH53" s="303"/>
      <c r="AI53" s="303"/>
      <c r="AJ53" s="303"/>
      <c r="AK53" s="303"/>
      <c r="AL53" s="303"/>
      <c r="AM53" s="303"/>
      <c r="AN53" s="303"/>
      <c r="AO53" s="303"/>
      <c r="AP53" s="303"/>
      <c r="AQ53" s="303"/>
      <c r="AR53" s="303"/>
      <c r="AS53" s="303"/>
      <c r="AT53" s="303"/>
      <c r="AU53" s="303"/>
      <c r="AV53" s="303"/>
      <c r="AW53" s="303"/>
      <c r="AX53" s="303"/>
      <c r="AY53" s="303"/>
      <c r="AZ53" s="304"/>
    </row>
    <row r="54" spans="1:58" ht="12.75" customHeight="1" x14ac:dyDescent="0.2">
      <c r="B54" s="33"/>
      <c r="C54" s="33"/>
      <c r="D54" s="33"/>
      <c r="E54" s="33"/>
      <c r="F54" s="33"/>
      <c r="G54" s="314"/>
      <c r="H54" s="314"/>
      <c r="I54" s="314"/>
      <c r="J54" s="314"/>
      <c r="K54" s="314"/>
      <c r="L54" s="314"/>
      <c r="M54" s="314"/>
      <c r="N54" s="314"/>
      <c r="O54" s="314"/>
      <c r="P54" s="314"/>
      <c r="Q54" s="314"/>
      <c r="R54" s="314"/>
      <c r="S54" s="314"/>
      <c r="T54" s="314"/>
      <c r="U54" s="314"/>
      <c r="V54" s="314"/>
      <c r="W54" s="314"/>
      <c r="X54" s="315"/>
      <c r="Y54" s="315"/>
      <c r="Z54" s="315"/>
      <c r="AA54" s="315"/>
      <c r="AB54" s="315"/>
      <c r="AC54" s="30"/>
      <c r="AD54" s="150"/>
      <c r="AE54" s="150"/>
      <c r="AF54" s="150"/>
      <c r="AG54" s="150"/>
      <c r="AH54" s="150"/>
      <c r="AI54" s="150"/>
      <c r="AJ54" s="34"/>
      <c r="AK54" s="150"/>
      <c r="AL54" s="150"/>
      <c r="AM54" s="150"/>
      <c r="AN54" s="150"/>
      <c r="AO54" s="150"/>
      <c r="AP54" s="150"/>
      <c r="AQ54" s="34"/>
      <c r="AR54" s="150"/>
      <c r="AS54" s="150"/>
      <c r="AT54" s="150"/>
      <c r="AU54" s="150"/>
      <c r="AV54" s="150"/>
      <c r="AW54" s="150"/>
      <c r="AX54" s="150"/>
      <c r="AY54" s="150"/>
      <c r="AZ54" s="302"/>
    </row>
    <row r="55" spans="1:58" ht="11.25" customHeight="1" x14ac:dyDescent="0.2">
      <c r="B55" s="33"/>
      <c r="C55" s="33"/>
      <c r="D55" s="33"/>
      <c r="E55" s="33"/>
      <c r="F55" s="33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5"/>
      <c r="Y55" s="315"/>
      <c r="Z55" s="315"/>
      <c r="AA55" s="315"/>
      <c r="AB55" s="315"/>
      <c r="AC55" s="35"/>
      <c r="AD55" s="145" t="s">
        <v>121</v>
      </c>
      <c r="AE55" s="145"/>
      <c r="AF55" s="145"/>
      <c r="AG55" s="145"/>
      <c r="AH55" s="145"/>
      <c r="AI55" s="145"/>
      <c r="AJ55" s="36"/>
      <c r="AK55" s="146" t="s">
        <v>279</v>
      </c>
      <c r="AL55" s="146"/>
      <c r="AM55" s="146"/>
      <c r="AN55" s="146"/>
      <c r="AO55" s="146"/>
      <c r="AP55" s="146"/>
      <c r="AQ55" s="36"/>
      <c r="AR55" s="146" t="s">
        <v>119</v>
      </c>
      <c r="AS55" s="146"/>
      <c r="AT55" s="146"/>
      <c r="AU55" s="146"/>
      <c r="AV55" s="146"/>
      <c r="AW55" s="146"/>
      <c r="AX55" s="146"/>
      <c r="AY55" s="146"/>
      <c r="AZ55" s="147"/>
    </row>
    <row r="56" spans="1:58" ht="24.75" customHeight="1" x14ac:dyDescent="0.2">
      <c r="B56" s="33"/>
      <c r="C56" s="33"/>
      <c r="D56" s="33"/>
      <c r="E56" s="33"/>
      <c r="F56" s="33"/>
      <c r="G56" s="314" t="s">
        <v>292</v>
      </c>
      <c r="H56" s="314"/>
      <c r="I56" s="314"/>
      <c r="J56" s="314"/>
      <c r="K56" s="314"/>
      <c r="L56" s="314"/>
      <c r="M56" s="314"/>
      <c r="N56" s="314"/>
      <c r="O56" s="314"/>
      <c r="P56" s="314"/>
      <c r="Q56" s="314"/>
      <c r="R56" s="314"/>
      <c r="S56" s="314"/>
      <c r="T56" s="314"/>
      <c r="U56" s="314"/>
      <c r="V56" s="314"/>
      <c r="W56" s="314"/>
      <c r="X56" s="315"/>
      <c r="Y56" s="315"/>
      <c r="Z56" s="315"/>
      <c r="AA56" s="315"/>
      <c r="AB56" s="315"/>
      <c r="AC56" s="37"/>
      <c r="AD56" s="303" t="s">
        <v>291</v>
      </c>
      <c r="AE56" s="303"/>
      <c r="AF56" s="303"/>
      <c r="AG56" s="303"/>
      <c r="AH56" s="303"/>
      <c r="AI56" s="303"/>
      <c r="AJ56" s="303"/>
      <c r="AK56" s="303"/>
      <c r="AL56" s="303"/>
      <c r="AM56" s="303"/>
      <c r="AN56" s="303"/>
      <c r="AO56" s="303"/>
      <c r="AP56" s="303"/>
      <c r="AQ56" s="303"/>
      <c r="AR56" s="303"/>
      <c r="AS56" s="303"/>
      <c r="AT56" s="303"/>
      <c r="AU56" s="303"/>
      <c r="AV56" s="303"/>
      <c r="AW56" s="303"/>
      <c r="AX56" s="303"/>
      <c r="AY56" s="303"/>
      <c r="AZ56" s="304"/>
    </row>
    <row r="57" spans="1:58" ht="12.75" customHeight="1" x14ac:dyDescent="0.2">
      <c r="B57" s="33"/>
      <c r="C57" s="33"/>
      <c r="D57" s="33"/>
      <c r="E57" s="33"/>
      <c r="F57" s="33"/>
      <c r="G57" s="314"/>
      <c r="H57" s="314"/>
      <c r="I57" s="314"/>
      <c r="J57" s="314"/>
      <c r="K57" s="314"/>
      <c r="L57" s="314"/>
      <c r="M57" s="314"/>
      <c r="N57" s="314"/>
      <c r="O57" s="314"/>
      <c r="P57" s="314"/>
      <c r="Q57" s="314"/>
      <c r="R57" s="314"/>
      <c r="S57" s="314"/>
      <c r="T57" s="314"/>
      <c r="U57" s="314"/>
      <c r="V57" s="314"/>
      <c r="W57" s="314"/>
      <c r="X57" s="315"/>
      <c r="Y57" s="315"/>
      <c r="Z57" s="315"/>
      <c r="AA57" s="315"/>
      <c r="AB57" s="315"/>
      <c r="AC57" s="30"/>
      <c r="AD57" s="150"/>
      <c r="AE57" s="150"/>
      <c r="AF57" s="150"/>
      <c r="AG57" s="150"/>
      <c r="AH57" s="150"/>
      <c r="AI57" s="150"/>
      <c r="AJ57" s="34"/>
      <c r="AK57" s="150"/>
      <c r="AL57" s="150"/>
      <c r="AM57" s="150"/>
      <c r="AN57" s="150"/>
      <c r="AO57" s="150"/>
      <c r="AP57" s="150"/>
      <c r="AQ57" s="34"/>
      <c r="AR57" s="150"/>
      <c r="AS57" s="150"/>
      <c r="AT57" s="150"/>
      <c r="AU57" s="150"/>
      <c r="AV57" s="150"/>
      <c r="AW57" s="150"/>
      <c r="AX57" s="150"/>
      <c r="AY57" s="150"/>
      <c r="AZ57" s="302"/>
    </row>
    <row r="58" spans="1:58" ht="11.25" customHeight="1" x14ac:dyDescent="0.2">
      <c r="B58" s="33"/>
      <c r="C58" s="33"/>
      <c r="D58" s="33"/>
      <c r="E58" s="33"/>
      <c r="F58" s="33"/>
      <c r="G58" s="314"/>
      <c r="H58" s="314"/>
      <c r="I58" s="314"/>
      <c r="J58" s="314"/>
      <c r="K58" s="314"/>
      <c r="L58" s="314"/>
      <c r="M58" s="314"/>
      <c r="N58" s="314"/>
      <c r="O58" s="314"/>
      <c r="P58" s="314"/>
      <c r="Q58" s="314"/>
      <c r="R58" s="314"/>
      <c r="S58" s="314"/>
      <c r="T58" s="314"/>
      <c r="U58" s="314"/>
      <c r="V58" s="314"/>
      <c r="W58" s="314"/>
      <c r="X58" s="315"/>
      <c r="Y58" s="315"/>
      <c r="Z58" s="315"/>
      <c r="AA58" s="315"/>
      <c r="AB58" s="315"/>
      <c r="AC58" s="35"/>
      <c r="AD58" s="145" t="s">
        <v>121</v>
      </c>
      <c r="AE58" s="145"/>
      <c r="AF58" s="145"/>
      <c r="AG58" s="145"/>
      <c r="AH58" s="145"/>
      <c r="AI58" s="145"/>
      <c r="AJ58" s="36"/>
      <c r="AK58" s="146" t="s">
        <v>279</v>
      </c>
      <c r="AL58" s="146"/>
      <c r="AM58" s="146"/>
      <c r="AN58" s="146"/>
      <c r="AO58" s="146"/>
      <c r="AP58" s="146"/>
      <c r="AQ58" s="36"/>
      <c r="AR58" s="146" t="s">
        <v>119</v>
      </c>
      <c r="AS58" s="146"/>
      <c r="AT58" s="146"/>
      <c r="AU58" s="146"/>
      <c r="AV58" s="146"/>
      <c r="AW58" s="146"/>
      <c r="AX58" s="146"/>
      <c r="AY58" s="146"/>
      <c r="AZ58" s="147"/>
    </row>
    <row r="59" spans="1:58" ht="7.5" customHeight="1" x14ac:dyDescent="0.2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5"/>
    </row>
    <row r="60" spans="1:58" ht="30.75" customHeight="1" x14ac:dyDescent="0.2">
      <c r="A60" s="290" t="s">
        <v>158</v>
      </c>
      <c r="B60" s="290"/>
      <c r="C60" s="290"/>
      <c r="D60" s="290"/>
      <c r="E60" s="290"/>
      <c r="F60" s="290"/>
      <c r="G60" s="290"/>
      <c r="H60" s="290"/>
      <c r="I60" s="290"/>
      <c r="J60" s="290"/>
      <c r="K60" s="290"/>
      <c r="L60" s="290"/>
      <c r="M60" s="290"/>
      <c r="N60" s="290"/>
      <c r="O60" s="290"/>
      <c r="P60" s="290"/>
      <c r="Q60" s="290"/>
      <c r="R60" s="290"/>
      <c r="S60" s="290"/>
      <c r="T60" s="290"/>
      <c r="U60" s="290"/>
      <c r="V60" s="290"/>
      <c r="W60" s="290"/>
      <c r="X60" s="290"/>
      <c r="Y60" s="290"/>
      <c r="Z60" s="290"/>
      <c r="AA60" s="290"/>
      <c r="AB60" s="290"/>
      <c r="AC60" s="290"/>
      <c r="AD60" s="290"/>
      <c r="AE60" s="290"/>
      <c r="AF60" s="290"/>
      <c r="AG60" s="290"/>
      <c r="AH60" s="290"/>
      <c r="AI60" s="290"/>
      <c r="AJ60" s="290"/>
      <c r="AK60" s="290"/>
      <c r="AL60" s="290"/>
      <c r="AM60" s="290"/>
      <c r="AN60" s="290"/>
      <c r="AO60" s="290"/>
      <c r="AP60" s="290"/>
      <c r="AQ60" s="290"/>
      <c r="AR60" s="290"/>
      <c r="AS60" s="290"/>
      <c r="AT60" s="290"/>
      <c r="AU60" s="290"/>
      <c r="AV60" s="290"/>
      <c r="AW60" s="290"/>
      <c r="AX60" s="290"/>
      <c r="AY60" s="290"/>
      <c r="AZ60" s="290"/>
    </row>
    <row r="61" spans="1:58" ht="7.5" customHeight="1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8"/>
      <c r="AX61" s="38"/>
      <c r="AY61" s="38"/>
      <c r="AZ61" s="38"/>
    </row>
    <row r="62" spans="1:58" ht="30" customHeight="1" x14ac:dyDescent="0.2">
      <c r="A62" s="169" t="s">
        <v>132</v>
      </c>
      <c r="B62" s="170"/>
      <c r="C62" s="170"/>
      <c r="D62" s="170"/>
      <c r="E62" s="170"/>
      <c r="F62" s="170"/>
      <c r="G62" s="170"/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0"/>
      <c r="AF62" s="170"/>
      <c r="AG62" s="170"/>
      <c r="AH62" s="170"/>
      <c r="AI62" s="170"/>
      <c r="AJ62" s="170"/>
      <c r="AK62" s="170"/>
      <c r="AL62" s="170"/>
      <c r="AM62" s="170"/>
      <c r="AN62" s="170"/>
      <c r="AO62" s="170"/>
      <c r="AP62" s="170"/>
      <c r="AQ62" s="170"/>
      <c r="AR62" s="170"/>
      <c r="AS62" s="170"/>
      <c r="AT62" s="170"/>
      <c r="AU62" s="170"/>
      <c r="AV62" s="170"/>
      <c r="AW62" s="170"/>
      <c r="AX62" s="170"/>
      <c r="AY62" s="170"/>
      <c r="AZ62" s="170"/>
    </row>
    <row r="63" spans="1:58" ht="10.5" customHeight="1" x14ac:dyDescent="0.2"/>
    <row r="64" spans="1:58" ht="15" customHeight="1" x14ac:dyDescent="0.2">
      <c r="A64" s="17"/>
      <c r="B64" s="17"/>
      <c r="C64" s="17"/>
      <c r="D64" s="17"/>
      <c r="E64" s="17"/>
      <c r="K64" s="17"/>
      <c r="V64" s="39" t="s">
        <v>181</v>
      </c>
      <c r="W64" s="168"/>
      <c r="X64" s="168"/>
      <c r="Y64" s="168"/>
      <c r="Z64" s="168"/>
      <c r="AA64" s="168"/>
      <c r="AB64" s="168"/>
      <c r="AC64" s="168"/>
      <c r="AD64" s="206" t="s">
        <v>189</v>
      </c>
      <c r="AE64" s="207"/>
      <c r="AF64" s="207"/>
      <c r="AG64" s="207"/>
      <c r="AH64" s="208"/>
      <c r="AI64" s="209"/>
      <c r="AJ64" s="210"/>
      <c r="AK64" s="210"/>
      <c r="AL64" s="210"/>
      <c r="AM64" s="211"/>
      <c r="AN64" s="41" t="s">
        <v>169</v>
      </c>
      <c r="AO64" s="42"/>
      <c r="AP64" s="42"/>
      <c r="AQ64" s="42"/>
      <c r="AX64" s="42"/>
      <c r="AY64" s="42"/>
      <c r="AZ64" s="42"/>
      <c r="BF64" s="108" t="s">
        <v>339</v>
      </c>
    </row>
    <row r="65" spans="1:86" ht="12.75" customHeight="1" x14ac:dyDescent="0.2">
      <c r="A65" s="17"/>
      <c r="B65" s="17"/>
      <c r="C65" s="17"/>
      <c r="D65" s="17"/>
      <c r="E65" s="17"/>
      <c r="J65" s="17"/>
      <c r="K65" s="17"/>
      <c r="M65" s="43"/>
      <c r="N65" s="43"/>
      <c r="O65" s="43"/>
      <c r="P65" s="43"/>
      <c r="V65" s="234" t="s">
        <v>294</v>
      </c>
      <c r="W65" s="234"/>
      <c r="X65" s="234"/>
      <c r="Y65" s="234"/>
      <c r="Z65" s="234"/>
      <c r="AA65" s="234"/>
      <c r="AB65" s="234"/>
      <c r="AC65" s="234"/>
      <c r="AD65" s="234"/>
      <c r="AE65" s="43"/>
      <c r="AG65" s="284" t="s">
        <v>119</v>
      </c>
      <c r="AH65" s="284"/>
      <c r="AI65" s="284"/>
      <c r="AJ65" s="284"/>
      <c r="AK65" s="284"/>
      <c r="AL65" s="284"/>
      <c r="AM65" s="284"/>
      <c r="AN65" s="284"/>
      <c r="AO65" s="284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F65" s="108" t="s">
        <v>340</v>
      </c>
    </row>
    <row r="66" spans="1:86" ht="10.5" customHeight="1" x14ac:dyDescent="0.2">
      <c r="A66" s="17"/>
      <c r="B66" s="17"/>
      <c r="C66" s="17"/>
      <c r="D66" s="17"/>
      <c r="E66" s="17"/>
      <c r="J66" s="17"/>
      <c r="K66" s="17"/>
      <c r="M66" s="43"/>
      <c r="N66" s="43"/>
      <c r="O66" s="43"/>
      <c r="P66" s="43"/>
      <c r="V66" s="24"/>
      <c r="W66" s="24"/>
      <c r="X66" s="24"/>
      <c r="Y66" s="24"/>
      <c r="Z66" s="24"/>
      <c r="AA66" s="24"/>
      <c r="AB66" s="24"/>
      <c r="AC66" s="24"/>
      <c r="AD66" s="24"/>
      <c r="AE66" s="43"/>
      <c r="AG66" s="44"/>
      <c r="AH66" s="44"/>
      <c r="AI66" s="44"/>
      <c r="AJ66" s="44"/>
      <c r="AK66" s="44"/>
      <c r="AL66" s="44"/>
      <c r="AM66" s="44"/>
      <c r="AN66" s="44"/>
      <c r="AO66" s="44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F66" s="108" t="s">
        <v>341</v>
      </c>
    </row>
    <row r="67" spans="1:86" ht="12.75" customHeight="1" x14ac:dyDescent="0.2">
      <c r="A67" s="301" t="s">
        <v>133</v>
      </c>
      <c r="B67" s="301"/>
      <c r="C67" s="301"/>
      <c r="D67" s="301"/>
      <c r="E67" s="301"/>
      <c r="F67" s="301"/>
      <c r="G67" s="301"/>
      <c r="H67" s="301"/>
      <c r="I67" s="301"/>
      <c r="J67" s="301"/>
      <c r="K67" s="301"/>
      <c r="L67" s="301"/>
      <c r="M67" s="301"/>
      <c r="N67" s="301"/>
      <c r="O67" s="301"/>
      <c r="P67" s="301"/>
      <c r="Q67" s="301"/>
      <c r="R67" s="301"/>
      <c r="S67" s="301"/>
      <c r="T67" s="301"/>
      <c r="U67" s="301"/>
      <c r="V67" s="301"/>
      <c r="W67" s="301"/>
      <c r="X67" s="301"/>
      <c r="Y67" s="301"/>
      <c r="Z67" s="301"/>
      <c r="AA67" s="301"/>
      <c r="AB67" s="301"/>
      <c r="AC67" s="301"/>
      <c r="AD67" s="301"/>
      <c r="AE67" s="301"/>
      <c r="AF67" s="301"/>
      <c r="AG67" s="301"/>
      <c r="AH67" s="301"/>
      <c r="AI67" s="301"/>
      <c r="AJ67" s="301"/>
      <c r="AK67" s="301"/>
      <c r="AL67" s="301"/>
      <c r="AM67" s="301"/>
      <c r="AN67" s="301"/>
      <c r="AO67" s="301"/>
      <c r="AP67" s="301"/>
      <c r="AQ67" s="301"/>
      <c r="AR67" s="301"/>
      <c r="AS67" s="301"/>
      <c r="AT67" s="301"/>
      <c r="AU67" s="301"/>
      <c r="AV67" s="301"/>
      <c r="AW67" s="301"/>
      <c r="AX67" s="301"/>
      <c r="AY67" s="301"/>
      <c r="AZ67" s="301"/>
      <c r="BF67" s="108">
        <v>12</v>
      </c>
    </row>
    <row r="68" spans="1:86" ht="12" customHeight="1" x14ac:dyDescent="0.2"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  <c r="AG68" s="45"/>
      <c r="AH68" s="45"/>
      <c r="AI68" s="45"/>
      <c r="AJ68" s="45"/>
      <c r="AK68" s="45"/>
      <c r="AL68" s="45"/>
      <c r="AM68" s="45"/>
      <c r="AN68" s="45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6" t="s">
        <v>295</v>
      </c>
      <c r="BF68" s="109"/>
    </row>
    <row r="69" spans="1:86" ht="15" customHeight="1" x14ac:dyDescent="0.2">
      <c r="A69" s="144" t="s">
        <v>125</v>
      </c>
      <c r="B69" s="144"/>
      <c r="C69" s="144" t="s">
        <v>126</v>
      </c>
      <c r="D69" s="144"/>
      <c r="E69" s="144"/>
      <c r="F69" s="144"/>
      <c r="G69" s="144"/>
      <c r="H69" s="144"/>
      <c r="I69" s="144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 t="s">
        <v>296</v>
      </c>
      <c r="AE69" s="144"/>
      <c r="AF69" s="144"/>
      <c r="AG69" s="144"/>
      <c r="AH69" s="144"/>
      <c r="AI69" s="144"/>
      <c r="AJ69" s="144"/>
      <c r="AK69" s="144"/>
      <c r="AL69" s="144"/>
      <c r="AM69" s="144" t="s">
        <v>128</v>
      </c>
      <c r="AN69" s="144"/>
      <c r="AO69" s="144"/>
      <c r="AP69" s="144"/>
      <c r="AQ69" s="144"/>
      <c r="AR69" s="144"/>
      <c r="AS69" s="144"/>
      <c r="AT69" s="144"/>
      <c r="AU69" s="144"/>
      <c r="AV69" s="144"/>
      <c r="AW69" s="144"/>
      <c r="AX69" s="144"/>
      <c r="AY69" s="144"/>
      <c r="AZ69" s="144"/>
      <c r="BF69" s="110">
        <v>0.25</v>
      </c>
    </row>
    <row r="70" spans="1:86" ht="29.25" customHeight="1" x14ac:dyDescent="0.2">
      <c r="A70" s="144"/>
      <c r="B70" s="144"/>
      <c r="C70" s="144"/>
      <c r="D70" s="144"/>
      <c r="E70" s="144"/>
      <c r="F70" s="144"/>
      <c r="G70" s="144"/>
      <c r="H70" s="144"/>
      <c r="I70" s="144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3">
        <v>0.25</v>
      </c>
      <c r="AN70" s="144"/>
      <c r="AO70" s="143">
        <v>0.18</v>
      </c>
      <c r="AP70" s="144"/>
      <c r="AQ70" s="143">
        <v>0.12</v>
      </c>
      <c r="AR70" s="144"/>
      <c r="AS70" s="143">
        <v>0.1</v>
      </c>
      <c r="AT70" s="144"/>
      <c r="AU70" s="143">
        <v>0.09</v>
      </c>
      <c r="AV70" s="144"/>
      <c r="AW70" s="143">
        <v>0.06</v>
      </c>
      <c r="AX70" s="144"/>
      <c r="AY70" s="152"/>
      <c r="AZ70" s="153"/>
      <c r="BF70" s="110">
        <v>0.18</v>
      </c>
    </row>
    <row r="71" spans="1:86" ht="16.5" customHeight="1" x14ac:dyDescent="0.2">
      <c r="A71" s="144"/>
      <c r="B71" s="144"/>
      <c r="C71" s="144"/>
      <c r="D71" s="144"/>
      <c r="E71" s="144"/>
      <c r="F71" s="144"/>
      <c r="G71" s="144"/>
      <c r="H71" s="144"/>
      <c r="I71" s="144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54"/>
      <c r="AZ71" s="155"/>
      <c r="BF71" s="110">
        <v>0.12</v>
      </c>
    </row>
    <row r="72" spans="1:86" ht="12.75" customHeight="1" x14ac:dyDescent="0.2">
      <c r="A72" s="134">
        <v>1</v>
      </c>
      <c r="B72" s="134"/>
      <c r="C72" s="134">
        <v>2</v>
      </c>
      <c r="D72" s="134"/>
      <c r="E72" s="134"/>
      <c r="F72" s="134"/>
      <c r="G72" s="134"/>
      <c r="H72" s="134"/>
      <c r="I72" s="134"/>
      <c r="J72" s="134"/>
      <c r="K72" s="134"/>
      <c r="L72" s="134"/>
      <c r="M72" s="134"/>
      <c r="N72" s="134"/>
      <c r="O72" s="134"/>
      <c r="P72" s="134"/>
      <c r="Q72" s="134"/>
      <c r="R72" s="134"/>
      <c r="S72" s="134"/>
      <c r="T72" s="134"/>
      <c r="U72" s="134"/>
      <c r="V72" s="134"/>
      <c r="W72" s="134"/>
      <c r="X72" s="134"/>
      <c r="Y72" s="134"/>
      <c r="Z72" s="134"/>
      <c r="AA72" s="134"/>
      <c r="AB72" s="134"/>
      <c r="AC72" s="134"/>
      <c r="AD72" s="134">
        <v>3</v>
      </c>
      <c r="AE72" s="134"/>
      <c r="AF72" s="134"/>
      <c r="AG72" s="134"/>
      <c r="AH72" s="134"/>
      <c r="AI72" s="134"/>
      <c r="AJ72" s="134"/>
      <c r="AK72" s="134"/>
      <c r="AL72" s="134"/>
      <c r="AM72" s="134">
        <v>4</v>
      </c>
      <c r="AN72" s="134"/>
      <c r="AO72" s="134">
        <v>5</v>
      </c>
      <c r="AP72" s="134"/>
      <c r="AQ72" s="134">
        <v>6</v>
      </c>
      <c r="AR72" s="134"/>
      <c r="AS72" s="134">
        <v>7</v>
      </c>
      <c r="AT72" s="134"/>
      <c r="AU72" s="134">
        <v>8</v>
      </c>
      <c r="AV72" s="134"/>
      <c r="AW72" s="134">
        <v>9</v>
      </c>
      <c r="AX72" s="134"/>
      <c r="AY72" s="134">
        <v>10</v>
      </c>
      <c r="AZ72" s="134"/>
      <c r="BF72" s="110">
        <v>0.1</v>
      </c>
    </row>
    <row r="73" spans="1:86" ht="12.75" customHeight="1" x14ac:dyDescent="0.2">
      <c r="A73" s="156" t="s">
        <v>129</v>
      </c>
      <c r="B73" s="157"/>
      <c r="C73" s="157"/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157"/>
      <c r="Z73" s="157"/>
      <c r="AA73" s="157"/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157"/>
      <c r="AO73" s="157"/>
      <c r="AP73" s="157"/>
      <c r="AQ73" s="157"/>
      <c r="AR73" s="157"/>
      <c r="AS73" s="157"/>
      <c r="AT73" s="157"/>
      <c r="AU73" s="157"/>
      <c r="AV73" s="157"/>
      <c r="AW73" s="157"/>
      <c r="AX73" s="157"/>
      <c r="AY73" s="157"/>
      <c r="AZ73" s="158"/>
      <c r="BF73" s="110">
        <v>0.09</v>
      </c>
    </row>
    <row r="74" spans="1:86" s="31" customFormat="1" ht="96.75" customHeight="1" x14ac:dyDescent="0.2">
      <c r="A74" s="159">
        <v>1</v>
      </c>
      <c r="B74" s="159"/>
      <c r="C74" s="160" t="s">
        <v>297</v>
      </c>
      <c r="D74" s="160"/>
      <c r="E74" s="160"/>
      <c r="F74" s="160"/>
      <c r="G74" s="160"/>
      <c r="H74" s="160"/>
      <c r="I74" s="160"/>
      <c r="J74" s="160"/>
      <c r="K74" s="160"/>
      <c r="L74" s="160"/>
      <c r="M74" s="160"/>
      <c r="N74" s="160"/>
      <c r="O74" s="160"/>
      <c r="P74" s="160"/>
      <c r="Q74" s="160"/>
      <c r="R74" s="160"/>
      <c r="S74" s="160"/>
      <c r="T74" s="160"/>
      <c r="U74" s="160"/>
      <c r="V74" s="160"/>
      <c r="W74" s="160"/>
      <c r="X74" s="160"/>
      <c r="Y74" s="160"/>
      <c r="Z74" s="160"/>
      <c r="AA74" s="160"/>
      <c r="AB74" s="160"/>
      <c r="AC74" s="160"/>
      <c r="AD74" s="217">
        <f>SUM(AM74:AZ74)</f>
        <v>0</v>
      </c>
      <c r="AE74" s="218"/>
      <c r="AF74" s="218"/>
      <c r="AG74" s="218"/>
      <c r="AH74" s="218"/>
      <c r="AI74" s="218"/>
      <c r="AJ74" s="218"/>
      <c r="AK74" s="218"/>
      <c r="AL74" s="219"/>
      <c r="AM74" s="190"/>
      <c r="AN74" s="190"/>
      <c r="AO74" s="190"/>
      <c r="AP74" s="190"/>
      <c r="AQ74" s="190"/>
      <c r="AR74" s="190"/>
      <c r="AS74" s="190"/>
      <c r="AT74" s="190"/>
      <c r="AU74" s="190"/>
      <c r="AV74" s="190"/>
      <c r="AW74" s="190"/>
      <c r="AX74" s="190"/>
      <c r="AY74" s="190"/>
      <c r="AZ74" s="190"/>
      <c r="BA74" s="111"/>
      <c r="BB74" s="112"/>
      <c r="BC74" s="112"/>
      <c r="BD74" s="112"/>
      <c r="BE74" s="112"/>
      <c r="BF74" s="110">
        <v>0.06</v>
      </c>
      <c r="BG74" s="112"/>
      <c r="BH74" s="112"/>
      <c r="BI74" s="112"/>
      <c r="BJ74" s="112"/>
      <c r="BK74" s="112"/>
      <c r="BL74" s="112"/>
      <c r="BM74" s="112"/>
      <c r="BN74" s="112"/>
      <c r="BO74" s="112"/>
      <c r="BP74" s="112"/>
      <c r="BQ74" s="112"/>
      <c r="BR74" s="112"/>
      <c r="BS74" s="112"/>
      <c r="BT74" s="112"/>
      <c r="BU74" s="112"/>
      <c r="BV74" s="112"/>
      <c r="BW74" s="112"/>
      <c r="BX74" s="112"/>
      <c r="BY74" s="112"/>
      <c r="BZ74" s="112"/>
      <c r="CA74" s="112"/>
      <c r="CB74" s="112"/>
      <c r="CC74" s="112"/>
      <c r="CD74" s="112"/>
      <c r="CE74" s="112"/>
      <c r="CF74" s="112"/>
      <c r="CG74" s="112"/>
      <c r="CH74" s="112"/>
    </row>
    <row r="75" spans="1:86" s="31" customFormat="1" ht="24.75" customHeight="1" x14ac:dyDescent="0.2">
      <c r="A75" s="159" t="s">
        <v>135</v>
      </c>
      <c r="B75" s="159"/>
      <c r="C75" s="205" t="s">
        <v>298</v>
      </c>
      <c r="D75" s="205"/>
      <c r="E75" s="205"/>
      <c r="F75" s="205"/>
      <c r="G75" s="205"/>
      <c r="H75" s="205"/>
      <c r="I75" s="205"/>
      <c r="J75" s="205"/>
      <c r="K75" s="205"/>
      <c r="L75" s="205"/>
      <c r="M75" s="205"/>
      <c r="N75" s="205"/>
      <c r="O75" s="205"/>
      <c r="P75" s="205"/>
      <c r="Q75" s="205"/>
      <c r="R75" s="205"/>
      <c r="S75" s="205"/>
      <c r="T75" s="205"/>
      <c r="U75" s="205"/>
      <c r="V75" s="205"/>
      <c r="W75" s="205"/>
      <c r="X75" s="205"/>
      <c r="Y75" s="205"/>
      <c r="Z75" s="205"/>
      <c r="AA75" s="205"/>
      <c r="AB75" s="205"/>
      <c r="AC75" s="205"/>
      <c r="AD75" s="217">
        <f t="shared" ref="AD75:AD83" si="0">SUM(AM75:AZ75)</f>
        <v>0</v>
      </c>
      <c r="AE75" s="218"/>
      <c r="AF75" s="218"/>
      <c r="AG75" s="218"/>
      <c r="AH75" s="218"/>
      <c r="AI75" s="218"/>
      <c r="AJ75" s="218"/>
      <c r="AK75" s="218"/>
      <c r="AL75" s="219"/>
      <c r="AM75" s="190"/>
      <c r="AN75" s="190"/>
      <c r="AO75" s="190"/>
      <c r="AP75" s="190"/>
      <c r="AQ75" s="190"/>
      <c r="AR75" s="190"/>
      <c r="AS75" s="190"/>
      <c r="AT75" s="190"/>
      <c r="AU75" s="190"/>
      <c r="AV75" s="190"/>
      <c r="AW75" s="190"/>
      <c r="AX75" s="190"/>
      <c r="AY75" s="190"/>
      <c r="AZ75" s="190"/>
      <c r="BA75" s="111"/>
      <c r="BB75" s="112"/>
      <c r="BC75" s="112"/>
      <c r="BD75" s="112"/>
      <c r="BE75" s="112"/>
      <c r="BF75" s="110">
        <v>0</v>
      </c>
      <c r="BG75" s="112"/>
      <c r="BH75" s="112"/>
      <c r="BI75" s="112"/>
      <c r="BJ75" s="112"/>
      <c r="BK75" s="112"/>
      <c r="BL75" s="112"/>
      <c r="BM75" s="112"/>
      <c r="BN75" s="112"/>
      <c r="BO75" s="112"/>
      <c r="BP75" s="112"/>
      <c r="BQ75" s="112"/>
      <c r="BR75" s="112"/>
      <c r="BS75" s="112"/>
      <c r="BT75" s="112"/>
      <c r="BU75" s="112"/>
      <c r="BV75" s="112"/>
      <c r="BW75" s="112"/>
      <c r="BX75" s="112"/>
      <c r="BY75" s="112"/>
      <c r="BZ75" s="112"/>
      <c r="CA75" s="112"/>
      <c r="CB75" s="112"/>
      <c r="CC75" s="112"/>
      <c r="CD75" s="112"/>
      <c r="CE75" s="112"/>
      <c r="CF75" s="112"/>
      <c r="CG75" s="112"/>
      <c r="CH75" s="112"/>
    </row>
    <row r="76" spans="1:86" s="31" customFormat="1" ht="24.75" customHeight="1" x14ac:dyDescent="0.2">
      <c r="A76" s="159">
        <v>2</v>
      </c>
      <c r="B76" s="159"/>
      <c r="C76" s="160" t="s">
        <v>299</v>
      </c>
      <c r="D76" s="160"/>
      <c r="E76" s="160"/>
      <c r="F76" s="160"/>
      <c r="G76" s="160"/>
      <c r="H76" s="160"/>
      <c r="I76" s="160"/>
      <c r="J76" s="160"/>
      <c r="K76" s="160"/>
      <c r="L76" s="160"/>
      <c r="M76" s="160"/>
      <c r="N76" s="160"/>
      <c r="O76" s="160"/>
      <c r="P76" s="160"/>
      <c r="Q76" s="160"/>
      <c r="R76" s="160"/>
      <c r="S76" s="160"/>
      <c r="T76" s="160"/>
      <c r="U76" s="160"/>
      <c r="V76" s="160"/>
      <c r="W76" s="160"/>
      <c r="X76" s="160"/>
      <c r="Y76" s="160"/>
      <c r="Z76" s="160"/>
      <c r="AA76" s="160"/>
      <c r="AB76" s="160"/>
      <c r="AC76" s="160"/>
      <c r="AD76" s="217">
        <f t="shared" si="0"/>
        <v>0</v>
      </c>
      <c r="AE76" s="218"/>
      <c r="AF76" s="218"/>
      <c r="AG76" s="218"/>
      <c r="AH76" s="218"/>
      <c r="AI76" s="218"/>
      <c r="AJ76" s="218"/>
      <c r="AK76" s="218"/>
      <c r="AL76" s="219"/>
      <c r="AM76" s="220">
        <f>SUM(AM77,AM78,AM79,AM80)</f>
        <v>0</v>
      </c>
      <c r="AN76" s="220"/>
      <c r="AO76" s="220">
        <f>SUM(AO77,AO78,AO79,AO80)</f>
        <v>0</v>
      </c>
      <c r="AP76" s="220"/>
      <c r="AQ76" s="220">
        <f>SUM(AQ77,AQ78,AQ79,AQ80)</f>
        <v>0</v>
      </c>
      <c r="AR76" s="220"/>
      <c r="AS76" s="220">
        <f>SUM(AS77,AS78,AS79,AS80)</f>
        <v>0</v>
      </c>
      <c r="AT76" s="220"/>
      <c r="AU76" s="220">
        <f>SUM(AU77,AU78,AU79,AU80)</f>
        <v>0</v>
      </c>
      <c r="AV76" s="220"/>
      <c r="AW76" s="220">
        <f>SUM(AW77,AW78,AW79,AW80)</f>
        <v>0</v>
      </c>
      <c r="AX76" s="220"/>
      <c r="AY76" s="220">
        <f>SUM(AY77,AY78,AY79,AY80)</f>
        <v>0</v>
      </c>
      <c r="AZ76" s="220"/>
      <c r="BA76" s="111"/>
      <c r="BB76" s="112"/>
      <c r="BC76" s="112"/>
      <c r="BD76" s="112"/>
      <c r="BE76" s="112"/>
      <c r="BF76" s="113"/>
      <c r="BG76" s="112"/>
      <c r="BH76" s="112"/>
      <c r="BI76" s="112"/>
      <c r="BJ76" s="112"/>
      <c r="BK76" s="112"/>
      <c r="BL76" s="112"/>
      <c r="BM76" s="112"/>
      <c r="BN76" s="112"/>
      <c r="BO76" s="112"/>
      <c r="BP76" s="112"/>
      <c r="BQ76" s="112"/>
      <c r="BR76" s="112"/>
      <c r="BS76" s="112"/>
      <c r="BT76" s="112"/>
      <c r="BU76" s="112"/>
      <c r="BV76" s="112"/>
      <c r="BW76" s="112"/>
      <c r="BX76" s="112"/>
      <c r="BY76" s="112"/>
      <c r="BZ76" s="112"/>
      <c r="CA76" s="112"/>
      <c r="CB76" s="112"/>
      <c r="CC76" s="112"/>
      <c r="CD76" s="112"/>
      <c r="CE76" s="112"/>
      <c r="CF76" s="112"/>
      <c r="CG76" s="112"/>
      <c r="CH76" s="112"/>
    </row>
    <row r="77" spans="1:86" s="31" customFormat="1" ht="12.75" customHeight="1" x14ac:dyDescent="0.2">
      <c r="A77" s="159" t="s">
        <v>229</v>
      </c>
      <c r="B77" s="159"/>
      <c r="C77" s="205" t="s">
        <v>230</v>
      </c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17">
        <f t="shared" si="0"/>
        <v>0</v>
      </c>
      <c r="AE77" s="218"/>
      <c r="AF77" s="218"/>
      <c r="AG77" s="218"/>
      <c r="AH77" s="218"/>
      <c r="AI77" s="218"/>
      <c r="AJ77" s="218"/>
      <c r="AK77" s="218"/>
      <c r="AL77" s="219"/>
      <c r="AM77" s="190"/>
      <c r="AN77" s="190"/>
      <c r="AO77" s="190"/>
      <c r="AP77" s="190"/>
      <c r="AQ77" s="190"/>
      <c r="AR77" s="190"/>
      <c r="AS77" s="190"/>
      <c r="AT77" s="190"/>
      <c r="AU77" s="190"/>
      <c r="AV77" s="190"/>
      <c r="AW77" s="190"/>
      <c r="AX77" s="190"/>
      <c r="AY77" s="190"/>
      <c r="AZ77" s="190"/>
      <c r="BA77" s="111"/>
      <c r="BB77" s="112"/>
      <c r="BC77" s="112"/>
      <c r="BD77" s="112"/>
      <c r="BE77" s="112"/>
      <c r="BF77" s="112"/>
      <c r="BG77" s="112"/>
      <c r="BH77" s="112"/>
      <c r="BI77" s="112"/>
      <c r="BJ77" s="112"/>
      <c r="BK77" s="112"/>
      <c r="BL77" s="112"/>
      <c r="BM77" s="112"/>
      <c r="BN77" s="112"/>
      <c r="BO77" s="112"/>
      <c r="BP77" s="112"/>
      <c r="BQ77" s="112"/>
      <c r="BR77" s="112"/>
      <c r="BS77" s="112"/>
      <c r="BT77" s="112"/>
      <c r="BU77" s="112"/>
      <c r="BV77" s="112"/>
      <c r="BW77" s="112"/>
      <c r="BX77" s="112"/>
      <c r="BY77" s="112"/>
      <c r="BZ77" s="112"/>
      <c r="CA77" s="112"/>
      <c r="CB77" s="112"/>
      <c r="CC77" s="112"/>
      <c r="CD77" s="112"/>
      <c r="CE77" s="112"/>
      <c r="CF77" s="112"/>
      <c r="CG77" s="112"/>
      <c r="CH77" s="112"/>
    </row>
    <row r="78" spans="1:86" s="31" customFormat="1" ht="120.75" customHeight="1" x14ac:dyDescent="0.2">
      <c r="A78" s="159" t="s">
        <v>231</v>
      </c>
      <c r="B78" s="159"/>
      <c r="C78" s="205" t="s">
        <v>0</v>
      </c>
      <c r="D78" s="205"/>
      <c r="E78" s="205"/>
      <c r="F78" s="205"/>
      <c r="G78" s="205"/>
      <c r="H78" s="205"/>
      <c r="I78" s="205"/>
      <c r="J78" s="205"/>
      <c r="K78" s="205"/>
      <c r="L78" s="205"/>
      <c r="M78" s="205"/>
      <c r="N78" s="205"/>
      <c r="O78" s="205"/>
      <c r="P78" s="205"/>
      <c r="Q78" s="205"/>
      <c r="R78" s="205"/>
      <c r="S78" s="205"/>
      <c r="T78" s="205"/>
      <c r="U78" s="205"/>
      <c r="V78" s="205"/>
      <c r="W78" s="205"/>
      <c r="X78" s="205"/>
      <c r="Y78" s="205"/>
      <c r="Z78" s="205"/>
      <c r="AA78" s="205"/>
      <c r="AB78" s="205"/>
      <c r="AC78" s="205"/>
      <c r="AD78" s="217">
        <f t="shared" si="0"/>
        <v>0</v>
      </c>
      <c r="AE78" s="218"/>
      <c r="AF78" s="218"/>
      <c r="AG78" s="218"/>
      <c r="AH78" s="218"/>
      <c r="AI78" s="218"/>
      <c r="AJ78" s="218"/>
      <c r="AK78" s="218"/>
      <c r="AL78" s="219"/>
      <c r="AM78" s="190"/>
      <c r="AN78" s="190"/>
      <c r="AO78" s="190"/>
      <c r="AP78" s="190"/>
      <c r="AQ78" s="190"/>
      <c r="AR78" s="190"/>
      <c r="AS78" s="190"/>
      <c r="AT78" s="190"/>
      <c r="AU78" s="190"/>
      <c r="AV78" s="190"/>
      <c r="AW78" s="190"/>
      <c r="AX78" s="190"/>
      <c r="AY78" s="190"/>
      <c r="AZ78" s="190"/>
      <c r="BA78" s="111"/>
      <c r="BB78" s="112"/>
      <c r="BC78" s="112"/>
      <c r="BD78" s="112"/>
      <c r="BE78" s="112"/>
      <c r="BF78" s="112"/>
      <c r="BG78" s="112"/>
      <c r="BH78" s="112"/>
      <c r="BI78" s="112"/>
      <c r="BJ78" s="112"/>
      <c r="BK78" s="112"/>
      <c r="BL78" s="112"/>
      <c r="BM78" s="112"/>
      <c r="BN78" s="112"/>
      <c r="BO78" s="112"/>
      <c r="BP78" s="112"/>
      <c r="BQ78" s="112"/>
      <c r="BR78" s="112"/>
      <c r="BS78" s="112"/>
      <c r="BT78" s="112"/>
      <c r="BU78" s="112"/>
      <c r="BV78" s="112"/>
      <c r="BW78" s="112"/>
      <c r="BX78" s="112"/>
      <c r="BY78" s="112"/>
      <c r="BZ78" s="112"/>
      <c r="CA78" s="112"/>
      <c r="CB78" s="112"/>
      <c r="CC78" s="112"/>
      <c r="CD78" s="112"/>
      <c r="CE78" s="112"/>
      <c r="CF78" s="112"/>
      <c r="CG78" s="112"/>
      <c r="CH78" s="112"/>
    </row>
    <row r="79" spans="1:86" s="31" customFormat="1" ht="25.5" customHeight="1" x14ac:dyDescent="0.2">
      <c r="A79" s="159" t="s">
        <v>303</v>
      </c>
      <c r="B79" s="159"/>
      <c r="C79" s="205" t="s">
        <v>300</v>
      </c>
      <c r="D79" s="205"/>
      <c r="E79" s="205"/>
      <c r="F79" s="205"/>
      <c r="G79" s="205"/>
      <c r="H79" s="205"/>
      <c r="I79" s="205"/>
      <c r="J79" s="205"/>
      <c r="K79" s="205"/>
      <c r="L79" s="205"/>
      <c r="M79" s="205"/>
      <c r="N79" s="205"/>
      <c r="O79" s="205"/>
      <c r="P79" s="205"/>
      <c r="Q79" s="205"/>
      <c r="R79" s="205"/>
      <c r="S79" s="205"/>
      <c r="T79" s="205"/>
      <c r="U79" s="205"/>
      <c r="V79" s="205"/>
      <c r="W79" s="205"/>
      <c r="X79" s="205"/>
      <c r="Y79" s="205"/>
      <c r="Z79" s="205"/>
      <c r="AA79" s="205"/>
      <c r="AB79" s="205"/>
      <c r="AC79" s="205"/>
      <c r="AD79" s="217">
        <f t="shared" si="0"/>
        <v>0</v>
      </c>
      <c r="AE79" s="218"/>
      <c r="AF79" s="218"/>
      <c r="AG79" s="218"/>
      <c r="AH79" s="218"/>
      <c r="AI79" s="218"/>
      <c r="AJ79" s="218"/>
      <c r="AK79" s="218"/>
      <c r="AL79" s="219"/>
      <c r="AM79" s="190"/>
      <c r="AN79" s="190"/>
      <c r="AO79" s="190"/>
      <c r="AP79" s="190"/>
      <c r="AQ79" s="190"/>
      <c r="AR79" s="190"/>
      <c r="AS79" s="190"/>
      <c r="AT79" s="190"/>
      <c r="AU79" s="190"/>
      <c r="AV79" s="190"/>
      <c r="AW79" s="190"/>
      <c r="AX79" s="190"/>
      <c r="AY79" s="190"/>
      <c r="AZ79" s="190"/>
      <c r="BA79" s="111"/>
      <c r="BB79" s="112"/>
      <c r="BC79" s="112"/>
      <c r="BD79" s="112"/>
      <c r="BE79" s="112"/>
      <c r="BF79" s="112"/>
      <c r="BG79" s="112"/>
      <c r="BH79" s="112"/>
      <c r="BI79" s="112"/>
      <c r="BJ79" s="112"/>
      <c r="BK79" s="112"/>
      <c r="BL79" s="112"/>
      <c r="BM79" s="112"/>
      <c r="BN79" s="112"/>
      <c r="BO79" s="112"/>
      <c r="BP79" s="112"/>
      <c r="BQ79" s="112"/>
      <c r="BR79" s="112"/>
      <c r="BS79" s="112"/>
      <c r="BT79" s="112"/>
      <c r="BU79" s="112"/>
      <c r="BV79" s="112"/>
      <c r="BW79" s="112"/>
      <c r="BX79" s="112"/>
      <c r="BY79" s="112"/>
      <c r="BZ79" s="112"/>
      <c r="CA79" s="112"/>
      <c r="CB79" s="112"/>
      <c r="CC79" s="112"/>
      <c r="CD79" s="112"/>
      <c r="CE79" s="112"/>
      <c r="CF79" s="112"/>
      <c r="CG79" s="112"/>
      <c r="CH79" s="112"/>
    </row>
    <row r="80" spans="1:86" s="31" customFormat="1" ht="12.75" customHeight="1" x14ac:dyDescent="0.2">
      <c r="A80" s="159" t="s">
        <v>304</v>
      </c>
      <c r="B80" s="159"/>
      <c r="C80" s="205" t="s">
        <v>301</v>
      </c>
      <c r="D80" s="205"/>
      <c r="E80" s="205"/>
      <c r="F80" s="205"/>
      <c r="G80" s="205"/>
      <c r="H80" s="205"/>
      <c r="I80" s="205"/>
      <c r="J80" s="205"/>
      <c r="K80" s="205"/>
      <c r="L80" s="205"/>
      <c r="M80" s="205"/>
      <c r="N80" s="205"/>
      <c r="O80" s="205"/>
      <c r="P80" s="205"/>
      <c r="Q80" s="205"/>
      <c r="R80" s="205"/>
      <c r="S80" s="205"/>
      <c r="T80" s="205"/>
      <c r="U80" s="205"/>
      <c r="V80" s="205"/>
      <c r="W80" s="205"/>
      <c r="X80" s="205"/>
      <c r="Y80" s="205"/>
      <c r="Z80" s="205"/>
      <c r="AA80" s="205"/>
      <c r="AB80" s="205"/>
      <c r="AC80" s="205"/>
      <c r="AD80" s="217">
        <f t="shared" si="0"/>
        <v>0</v>
      </c>
      <c r="AE80" s="218"/>
      <c r="AF80" s="218"/>
      <c r="AG80" s="218"/>
      <c r="AH80" s="218"/>
      <c r="AI80" s="218"/>
      <c r="AJ80" s="218"/>
      <c r="AK80" s="218"/>
      <c r="AL80" s="219"/>
      <c r="AM80" s="190"/>
      <c r="AN80" s="190"/>
      <c r="AO80" s="190"/>
      <c r="AP80" s="190"/>
      <c r="AQ80" s="190"/>
      <c r="AR80" s="190"/>
      <c r="AS80" s="190"/>
      <c r="AT80" s="190"/>
      <c r="AU80" s="190"/>
      <c r="AV80" s="190"/>
      <c r="AW80" s="190"/>
      <c r="AX80" s="190"/>
      <c r="AY80" s="190"/>
      <c r="AZ80" s="190"/>
      <c r="BA80" s="111"/>
      <c r="BB80" s="112"/>
      <c r="BC80" s="112"/>
      <c r="BD80" s="112"/>
      <c r="BE80" s="112"/>
      <c r="BF80" s="112"/>
      <c r="BG80" s="112"/>
      <c r="BH80" s="112"/>
      <c r="BI80" s="112"/>
      <c r="BJ80" s="112"/>
      <c r="BK80" s="112"/>
      <c r="BL80" s="112"/>
      <c r="BM80" s="112"/>
      <c r="BN80" s="112"/>
      <c r="BO80" s="112"/>
      <c r="BP80" s="112"/>
      <c r="BQ80" s="112"/>
      <c r="BR80" s="112"/>
      <c r="BS80" s="112"/>
      <c r="BT80" s="112"/>
      <c r="BU80" s="112"/>
      <c r="BV80" s="112"/>
      <c r="BW80" s="112"/>
      <c r="BX80" s="112"/>
      <c r="BY80" s="112"/>
      <c r="BZ80" s="112"/>
      <c r="CA80" s="112"/>
      <c r="CB80" s="112"/>
      <c r="CC80" s="112"/>
      <c r="CD80" s="112"/>
      <c r="CE80" s="112"/>
      <c r="CF80" s="112"/>
      <c r="CG80" s="112"/>
      <c r="CH80" s="112"/>
    </row>
    <row r="81" spans="1:86" s="31" customFormat="1" ht="12.75" customHeight="1" x14ac:dyDescent="0.2">
      <c r="A81" s="221" t="s">
        <v>305</v>
      </c>
      <c r="B81" s="283"/>
      <c r="C81" s="205" t="s">
        <v>302</v>
      </c>
      <c r="D81" s="205"/>
      <c r="E81" s="205"/>
      <c r="F81" s="205"/>
      <c r="G81" s="205"/>
      <c r="H81" s="205"/>
      <c r="I81" s="205"/>
      <c r="J81" s="205"/>
      <c r="K81" s="205"/>
      <c r="L81" s="205"/>
      <c r="M81" s="205"/>
      <c r="N81" s="205"/>
      <c r="O81" s="205"/>
      <c r="P81" s="205"/>
      <c r="Q81" s="205"/>
      <c r="R81" s="205"/>
      <c r="S81" s="205"/>
      <c r="T81" s="205"/>
      <c r="U81" s="205"/>
      <c r="V81" s="205"/>
      <c r="W81" s="205"/>
      <c r="X81" s="205"/>
      <c r="Y81" s="205"/>
      <c r="Z81" s="205"/>
      <c r="AA81" s="205"/>
      <c r="AB81" s="205"/>
      <c r="AC81" s="205"/>
      <c r="AD81" s="217">
        <f t="shared" si="0"/>
        <v>0</v>
      </c>
      <c r="AE81" s="218"/>
      <c r="AF81" s="218"/>
      <c r="AG81" s="218"/>
      <c r="AH81" s="218"/>
      <c r="AI81" s="218"/>
      <c r="AJ81" s="218"/>
      <c r="AK81" s="218"/>
      <c r="AL81" s="219"/>
      <c r="AM81" s="190"/>
      <c r="AN81" s="190"/>
      <c r="AO81" s="190"/>
      <c r="AP81" s="190"/>
      <c r="AQ81" s="190"/>
      <c r="AR81" s="190"/>
      <c r="AS81" s="190"/>
      <c r="AT81" s="190"/>
      <c r="AU81" s="190"/>
      <c r="AV81" s="190"/>
      <c r="AW81" s="190"/>
      <c r="AX81" s="190"/>
      <c r="AY81" s="190"/>
      <c r="AZ81" s="190"/>
      <c r="BA81" s="111"/>
      <c r="BB81" s="112"/>
      <c r="BC81" s="112"/>
      <c r="BD81" s="112"/>
      <c r="BE81" s="112"/>
      <c r="BF81" s="112"/>
      <c r="BG81" s="112"/>
      <c r="BH81" s="112"/>
      <c r="BI81" s="112"/>
      <c r="BJ81" s="112"/>
      <c r="BK81" s="112"/>
      <c r="BL81" s="112"/>
      <c r="BM81" s="112"/>
      <c r="BN81" s="112"/>
      <c r="BO81" s="112"/>
      <c r="BP81" s="112"/>
      <c r="BQ81" s="112"/>
      <c r="BR81" s="112"/>
      <c r="BS81" s="112"/>
      <c r="BT81" s="112"/>
      <c r="BU81" s="112"/>
      <c r="BV81" s="112"/>
      <c r="BW81" s="112"/>
      <c r="BX81" s="112"/>
      <c r="BY81" s="112"/>
      <c r="BZ81" s="112"/>
      <c r="CA81" s="112"/>
      <c r="CB81" s="112"/>
      <c r="CC81" s="112"/>
      <c r="CD81" s="112"/>
      <c r="CE81" s="112"/>
      <c r="CF81" s="112"/>
      <c r="CG81" s="112"/>
      <c r="CH81" s="112"/>
    </row>
    <row r="82" spans="1:86" s="31" customFormat="1" ht="84.75" customHeight="1" x14ac:dyDescent="0.2">
      <c r="A82" s="159">
        <v>3</v>
      </c>
      <c r="B82" s="159"/>
      <c r="C82" s="160" t="s">
        <v>306</v>
      </c>
      <c r="D82" s="160"/>
      <c r="E82" s="160"/>
      <c r="F82" s="160"/>
      <c r="G82" s="160"/>
      <c r="H82" s="160"/>
      <c r="I82" s="160"/>
      <c r="J82" s="160"/>
      <c r="K82" s="160"/>
      <c r="L82" s="160"/>
      <c r="M82" s="160"/>
      <c r="N82" s="160"/>
      <c r="O82" s="160"/>
      <c r="P82" s="160"/>
      <c r="Q82" s="160"/>
      <c r="R82" s="160"/>
      <c r="S82" s="160"/>
      <c r="T82" s="160"/>
      <c r="U82" s="160"/>
      <c r="V82" s="160"/>
      <c r="W82" s="160"/>
      <c r="X82" s="160"/>
      <c r="Y82" s="160"/>
      <c r="Z82" s="160"/>
      <c r="AA82" s="160"/>
      <c r="AB82" s="160"/>
      <c r="AC82" s="160"/>
      <c r="AD82" s="217">
        <f t="shared" si="0"/>
        <v>0</v>
      </c>
      <c r="AE82" s="218"/>
      <c r="AF82" s="218"/>
      <c r="AG82" s="218"/>
      <c r="AH82" s="218"/>
      <c r="AI82" s="218"/>
      <c r="AJ82" s="218"/>
      <c r="AK82" s="218"/>
      <c r="AL82" s="219"/>
      <c r="AM82" s="190"/>
      <c r="AN82" s="190"/>
      <c r="AO82" s="190"/>
      <c r="AP82" s="190"/>
      <c r="AQ82" s="190"/>
      <c r="AR82" s="190"/>
      <c r="AS82" s="190"/>
      <c r="AT82" s="190"/>
      <c r="AU82" s="190"/>
      <c r="AV82" s="190"/>
      <c r="AW82" s="190"/>
      <c r="AX82" s="190"/>
      <c r="AY82" s="190"/>
      <c r="AZ82" s="190"/>
      <c r="BA82" s="111"/>
      <c r="BB82" s="112"/>
      <c r="BC82" s="112"/>
      <c r="BD82" s="112"/>
      <c r="BE82" s="112"/>
      <c r="BF82" s="112"/>
      <c r="BG82" s="112"/>
      <c r="BH82" s="112"/>
      <c r="BI82" s="112"/>
      <c r="BJ82" s="112"/>
      <c r="BK82" s="112"/>
      <c r="BL82" s="112"/>
      <c r="BM82" s="112"/>
      <c r="BN82" s="112"/>
      <c r="BO82" s="112"/>
      <c r="BP82" s="112"/>
      <c r="BQ82" s="112"/>
      <c r="BR82" s="112"/>
      <c r="BS82" s="112"/>
      <c r="BT82" s="112"/>
      <c r="BU82" s="112"/>
      <c r="BV82" s="112"/>
      <c r="BW82" s="112"/>
      <c r="BX82" s="112"/>
      <c r="BY82" s="112"/>
      <c r="BZ82" s="112"/>
      <c r="CA82" s="112"/>
      <c r="CB82" s="112"/>
      <c r="CC82" s="112"/>
      <c r="CD82" s="112"/>
      <c r="CE82" s="112"/>
      <c r="CF82" s="112"/>
      <c r="CG82" s="112"/>
      <c r="CH82" s="112"/>
    </row>
    <row r="83" spans="1:86" s="31" customFormat="1" ht="24" customHeight="1" x14ac:dyDescent="0.2">
      <c r="A83" s="159">
        <v>4</v>
      </c>
      <c r="B83" s="159"/>
      <c r="C83" s="160" t="s">
        <v>307</v>
      </c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0"/>
      <c r="O83" s="160"/>
      <c r="P83" s="160"/>
      <c r="Q83" s="160"/>
      <c r="R83" s="160"/>
      <c r="S83" s="160"/>
      <c r="T83" s="160"/>
      <c r="U83" s="160"/>
      <c r="V83" s="160"/>
      <c r="W83" s="160"/>
      <c r="X83" s="160"/>
      <c r="Y83" s="160"/>
      <c r="Z83" s="160"/>
      <c r="AA83" s="160"/>
      <c r="AB83" s="160"/>
      <c r="AC83" s="160"/>
      <c r="AD83" s="217">
        <f t="shared" si="0"/>
        <v>0</v>
      </c>
      <c r="AE83" s="218"/>
      <c r="AF83" s="218"/>
      <c r="AG83" s="218"/>
      <c r="AH83" s="218"/>
      <c r="AI83" s="218"/>
      <c r="AJ83" s="218"/>
      <c r="AK83" s="218"/>
      <c r="AL83" s="219"/>
      <c r="AM83" s="220">
        <f>AM84-AM91</f>
        <v>0</v>
      </c>
      <c r="AN83" s="220"/>
      <c r="AO83" s="220">
        <f>AO84-AO91</f>
        <v>0</v>
      </c>
      <c r="AP83" s="220"/>
      <c r="AQ83" s="220">
        <f>AQ84-AQ91</f>
        <v>0</v>
      </c>
      <c r="AR83" s="220"/>
      <c r="AS83" s="220">
        <f>AS84-AS91</f>
        <v>0</v>
      </c>
      <c r="AT83" s="220"/>
      <c r="AU83" s="220">
        <f>AU84-AU91</f>
        <v>0</v>
      </c>
      <c r="AV83" s="220"/>
      <c r="AW83" s="220">
        <f>AW84-AW91</f>
        <v>0</v>
      </c>
      <c r="AX83" s="220"/>
      <c r="AY83" s="220">
        <f>AY84-AY91</f>
        <v>0</v>
      </c>
      <c r="AZ83" s="220"/>
      <c r="BA83" s="111"/>
      <c r="BB83" s="112"/>
      <c r="BC83" s="112"/>
      <c r="BD83" s="112"/>
      <c r="BE83" s="112"/>
      <c r="BF83" s="112"/>
      <c r="BG83" s="112"/>
      <c r="BH83" s="112"/>
      <c r="BI83" s="112"/>
      <c r="BJ83" s="112"/>
      <c r="BK83" s="112"/>
      <c r="BL83" s="112"/>
      <c r="BM83" s="112"/>
      <c r="BN83" s="112"/>
      <c r="BO83" s="112"/>
      <c r="BP83" s="112"/>
      <c r="BQ83" s="112"/>
      <c r="BR83" s="112"/>
      <c r="BS83" s="112"/>
      <c r="BT83" s="112"/>
      <c r="BU83" s="112"/>
      <c r="BV83" s="112"/>
      <c r="BW83" s="112"/>
      <c r="BX83" s="112"/>
      <c r="BY83" s="112"/>
      <c r="BZ83" s="112"/>
      <c r="CA83" s="112"/>
      <c r="CB83" s="112"/>
      <c r="CC83" s="112"/>
      <c r="CD83" s="112"/>
      <c r="CE83" s="112"/>
      <c r="CF83" s="112"/>
      <c r="CG83" s="112"/>
      <c r="CH83" s="112"/>
    </row>
    <row r="84" spans="1:86" s="31" customFormat="1" ht="12.75" customHeight="1" x14ac:dyDescent="0.2">
      <c r="A84" s="159" t="s">
        <v>137</v>
      </c>
      <c r="B84" s="159"/>
      <c r="C84" s="160" t="s">
        <v>238</v>
      </c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0"/>
      <c r="O84" s="160"/>
      <c r="P84" s="160"/>
      <c r="Q84" s="160"/>
      <c r="R84" s="160"/>
      <c r="S84" s="160"/>
      <c r="T84" s="160"/>
      <c r="U84" s="160"/>
      <c r="V84" s="160"/>
      <c r="W84" s="160"/>
      <c r="X84" s="160"/>
      <c r="Y84" s="160"/>
      <c r="Z84" s="160"/>
      <c r="AA84" s="160"/>
      <c r="AB84" s="160"/>
      <c r="AC84" s="160"/>
      <c r="AD84" s="217">
        <f>SUM(AM84:AZ84)</f>
        <v>0</v>
      </c>
      <c r="AE84" s="218"/>
      <c r="AF84" s="218"/>
      <c r="AG84" s="218"/>
      <c r="AH84" s="218"/>
      <c r="AI84" s="218"/>
      <c r="AJ84" s="218"/>
      <c r="AK84" s="218"/>
      <c r="AL84" s="219"/>
      <c r="AM84" s="190"/>
      <c r="AN84" s="190"/>
      <c r="AO84" s="190"/>
      <c r="AP84" s="190"/>
      <c r="AQ84" s="190"/>
      <c r="AR84" s="190"/>
      <c r="AS84" s="190"/>
      <c r="AT84" s="190"/>
      <c r="AU84" s="190"/>
      <c r="AV84" s="190"/>
      <c r="AW84" s="190"/>
      <c r="AX84" s="190"/>
      <c r="AY84" s="190"/>
      <c r="AZ84" s="190"/>
      <c r="BA84" s="111"/>
      <c r="BB84" s="112"/>
      <c r="BC84" s="112"/>
      <c r="BD84" s="112"/>
      <c r="BE84" s="112"/>
      <c r="BF84" s="112"/>
      <c r="BG84" s="112"/>
      <c r="BH84" s="112"/>
      <c r="BI84" s="112"/>
      <c r="BJ84" s="112"/>
      <c r="BK84" s="112"/>
      <c r="BL84" s="112"/>
      <c r="BM84" s="112"/>
      <c r="BN84" s="112"/>
      <c r="BO84" s="112"/>
      <c r="BP84" s="112"/>
      <c r="BQ84" s="112"/>
      <c r="BR84" s="112"/>
      <c r="BS84" s="112"/>
      <c r="BT84" s="112"/>
      <c r="BU84" s="112"/>
      <c r="BV84" s="112"/>
      <c r="BW84" s="112"/>
      <c r="BX84" s="112"/>
      <c r="BY84" s="112"/>
      <c r="BZ84" s="112"/>
      <c r="CA84" s="112"/>
      <c r="CB84" s="112"/>
      <c r="CC84" s="112"/>
      <c r="CD84" s="112"/>
      <c r="CE84" s="112"/>
      <c r="CF84" s="112"/>
      <c r="CG84" s="112"/>
      <c r="CH84" s="112"/>
    </row>
    <row r="85" spans="1:86" s="31" customFormat="1" ht="36" customHeight="1" x14ac:dyDescent="0.2">
      <c r="A85" s="159" t="s">
        <v>240</v>
      </c>
      <c r="B85" s="159"/>
      <c r="C85" s="160" t="s">
        <v>308</v>
      </c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0"/>
      <c r="O85" s="160"/>
      <c r="P85" s="160"/>
      <c r="Q85" s="160"/>
      <c r="R85" s="160"/>
      <c r="S85" s="160"/>
      <c r="T85" s="160"/>
      <c r="U85" s="160"/>
      <c r="V85" s="160"/>
      <c r="W85" s="160"/>
      <c r="X85" s="160"/>
      <c r="Y85" s="160"/>
      <c r="Z85" s="160"/>
      <c r="AA85" s="160"/>
      <c r="AB85" s="160"/>
      <c r="AC85" s="160"/>
      <c r="AD85" s="217">
        <f>SUM(AM85:AZ85)</f>
        <v>0</v>
      </c>
      <c r="AE85" s="218"/>
      <c r="AF85" s="218"/>
      <c r="AG85" s="218"/>
      <c r="AH85" s="218"/>
      <c r="AI85" s="218"/>
      <c r="AJ85" s="218"/>
      <c r="AK85" s="218"/>
      <c r="AL85" s="219"/>
      <c r="AM85" s="190"/>
      <c r="AN85" s="190"/>
      <c r="AO85" s="190"/>
      <c r="AP85" s="190"/>
      <c r="AQ85" s="190"/>
      <c r="AR85" s="190"/>
      <c r="AS85" s="190"/>
      <c r="AT85" s="190"/>
      <c r="AU85" s="190"/>
      <c r="AV85" s="190"/>
      <c r="AW85" s="190"/>
      <c r="AX85" s="190"/>
      <c r="AY85" s="190"/>
      <c r="AZ85" s="190"/>
      <c r="BA85" s="111"/>
      <c r="BB85" s="112"/>
      <c r="BC85" s="112"/>
      <c r="BD85" s="112"/>
      <c r="BE85" s="112"/>
      <c r="BF85" s="112"/>
      <c r="BG85" s="112"/>
      <c r="BH85" s="112"/>
      <c r="BI85" s="112"/>
      <c r="BJ85" s="112"/>
      <c r="BK85" s="112"/>
      <c r="BL85" s="112"/>
      <c r="BM85" s="112"/>
      <c r="BN85" s="112"/>
      <c r="BO85" s="112"/>
      <c r="BP85" s="112"/>
      <c r="BQ85" s="112"/>
      <c r="BR85" s="112"/>
      <c r="BS85" s="112"/>
      <c r="BT85" s="112"/>
      <c r="BU85" s="112"/>
      <c r="BV85" s="112"/>
      <c r="BW85" s="112"/>
      <c r="BX85" s="112"/>
      <c r="BY85" s="112"/>
      <c r="BZ85" s="112"/>
      <c r="CA85" s="112"/>
      <c r="CB85" s="112"/>
      <c r="CC85" s="112"/>
      <c r="CD85" s="112"/>
      <c r="CE85" s="112"/>
      <c r="CF85" s="112"/>
      <c r="CG85" s="112"/>
      <c r="CH85" s="112"/>
    </row>
    <row r="86" spans="1:86" s="31" customFormat="1" ht="36" customHeight="1" x14ac:dyDescent="0.2">
      <c r="A86" s="221" t="s">
        <v>309</v>
      </c>
      <c r="B86" s="283"/>
      <c r="C86" s="160" t="s">
        <v>1</v>
      </c>
      <c r="D86" s="160"/>
      <c r="E86" s="160"/>
      <c r="F86" s="160"/>
      <c r="G86" s="160"/>
      <c r="H86" s="160"/>
      <c r="I86" s="160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60"/>
      <c r="Y86" s="160"/>
      <c r="Z86" s="160"/>
      <c r="AA86" s="160"/>
      <c r="AB86" s="160"/>
      <c r="AC86" s="160"/>
      <c r="AD86" s="217">
        <f>SUM(AM86:AZ86)</f>
        <v>0</v>
      </c>
      <c r="AE86" s="218"/>
      <c r="AF86" s="218"/>
      <c r="AG86" s="218"/>
      <c r="AH86" s="218"/>
      <c r="AI86" s="218"/>
      <c r="AJ86" s="218"/>
      <c r="AK86" s="218"/>
      <c r="AL86" s="219"/>
      <c r="AM86" s="190"/>
      <c r="AN86" s="190"/>
      <c r="AO86" s="190"/>
      <c r="AP86" s="190"/>
      <c r="AQ86" s="190"/>
      <c r="AR86" s="190"/>
      <c r="AS86" s="190"/>
      <c r="AT86" s="190"/>
      <c r="AU86" s="190"/>
      <c r="AV86" s="190"/>
      <c r="AW86" s="190"/>
      <c r="AX86" s="190"/>
      <c r="AY86" s="190"/>
      <c r="AZ86" s="190"/>
      <c r="BA86" s="111"/>
      <c r="BB86" s="112"/>
      <c r="BC86" s="112"/>
      <c r="BD86" s="112"/>
      <c r="BE86" s="112"/>
      <c r="BF86" s="112"/>
      <c r="BG86" s="112"/>
      <c r="BH86" s="112"/>
      <c r="BI86" s="112"/>
      <c r="BJ86" s="112"/>
      <c r="BK86" s="112"/>
      <c r="BL86" s="112"/>
      <c r="BM86" s="112"/>
      <c r="BN86" s="112"/>
      <c r="BO86" s="112"/>
      <c r="BP86" s="112"/>
      <c r="BQ86" s="112"/>
      <c r="BR86" s="112"/>
      <c r="BS86" s="112"/>
      <c r="BT86" s="112"/>
      <c r="BU86" s="112"/>
      <c r="BV86" s="112"/>
      <c r="BW86" s="112"/>
      <c r="BX86" s="112"/>
      <c r="BY86" s="112"/>
      <c r="BZ86" s="112"/>
      <c r="CA86" s="112"/>
      <c r="CB86" s="112"/>
      <c r="CC86" s="112"/>
      <c r="CD86" s="112"/>
      <c r="CE86" s="112"/>
      <c r="CF86" s="112"/>
      <c r="CG86" s="112"/>
      <c r="CH86" s="112"/>
    </row>
    <row r="87" spans="1:86" s="31" customFormat="1" ht="73.5" customHeight="1" x14ac:dyDescent="0.2">
      <c r="A87" s="159" t="s">
        <v>310</v>
      </c>
      <c r="B87" s="159"/>
      <c r="C87" s="160" t="s">
        <v>312</v>
      </c>
      <c r="D87" s="160"/>
      <c r="E87" s="160"/>
      <c r="F87" s="160"/>
      <c r="G87" s="160"/>
      <c r="H87" s="160"/>
      <c r="I87" s="160"/>
      <c r="J87" s="160"/>
      <c r="K87" s="160"/>
      <c r="L87" s="160"/>
      <c r="M87" s="160"/>
      <c r="N87" s="160"/>
      <c r="O87" s="160"/>
      <c r="P87" s="160"/>
      <c r="Q87" s="160"/>
      <c r="R87" s="160"/>
      <c r="S87" s="160"/>
      <c r="T87" s="160"/>
      <c r="U87" s="160"/>
      <c r="V87" s="160"/>
      <c r="W87" s="160"/>
      <c r="X87" s="160"/>
      <c r="Y87" s="160"/>
      <c r="Z87" s="160"/>
      <c r="AA87" s="160"/>
      <c r="AB87" s="160"/>
      <c r="AC87" s="160"/>
      <c r="AD87" s="217">
        <f>SUM(AM87:AZ87)</f>
        <v>0</v>
      </c>
      <c r="AE87" s="218"/>
      <c r="AF87" s="218"/>
      <c r="AG87" s="218"/>
      <c r="AH87" s="218"/>
      <c r="AI87" s="218"/>
      <c r="AJ87" s="218"/>
      <c r="AK87" s="218"/>
      <c r="AL87" s="219"/>
      <c r="AM87" s="190"/>
      <c r="AN87" s="190"/>
      <c r="AO87" s="190"/>
      <c r="AP87" s="190"/>
      <c r="AQ87" s="190"/>
      <c r="AR87" s="190"/>
      <c r="AS87" s="190"/>
      <c r="AT87" s="190"/>
      <c r="AU87" s="190"/>
      <c r="AV87" s="190"/>
      <c r="AW87" s="190"/>
      <c r="AX87" s="190"/>
      <c r="AY87" s="190"/>
      <c r="AZ87" s="190"/>
      <c r="BA87" s="111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</row>
    <row r="88" spans="1:86" s="31" customFormat="1" ht="51.75" customHeight="1" x14ac:dyDescent="0.2">
      <c r="A88" s="159" t="s">
        <v>311</v>
      </c>
      <c r="B88" s="159"/>
      <c r="C88" s="160" t="s">
        <v>313</v>
      </c>
      <c r="D88" s="160"/>
      <c r="E88" s="160"/>
      <c r="F88" s="160"/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160"/>
      <c r="R88" s="160"/>
      <c r="S88" s="160"/>
      <c r="T88" s="160"/>
      <c r="U88" s="160"/>
      <c r="V88" s="160"/>
      <c r="W88" s="160"/>
      <c r="X88" s="160"/>
      <c r="Y88" s="160"/>
      <c r="Z88" s="160"/>
      <c r="AA88" s="160"/>
      <c r="AB88" s="160"/>
      <c r="AC88" s="160"/>
      <c r="AD88" s="217">
        <f t="shared" ref="AD88:AD99" si="1">SUM(AM88:AZ88)</f>
        <v>0</v>
      </c>
      <c r="AE88" s="218"/>
      <c r="AF88" s="218"/>
      <c r="AG88" s="218"/>
      <c r="AH88" s="218"/>
      <c r="AI88" s="218"/>
      <c r="AJ88" s="218"/>
      <c r="AK88" s="218"/>
      <c r="AL88" s="219"/>
      <c r="AM88" s="190"/>
      <c r="AN88" s="190"/>
      <c r="AO88" s="190"/>
      <c r="AP88" s="190"/>
      <c r="AQ88" s="190"/>
      <c r="AR88" s="190"/>
      <c r="AS88" s="190"/>
      <c r="AT88" s="190"/>
      <c r="AU88" s="190"/>
      <c r="AV88" s="190"/>
      <c r="AW88" s="190"/>
      <c r="AX88" s="190"/>
      <c r="AY88" s="190"/>
      <c r="AZ88" s="190"/>
      <c r="BA88" s="111"/>
      <c r="BB88" s="112"/>
      <c r="BC88" s="112"/>
      <c r="BD88" s="112"/>
      <c r="BE88" s="112"/>
      <c r="BF88" s="112"/>
      <c r="BG88" s="112"/>
      <c r="BH88" s="112"/>
      <c r="BI88" s="112"/>
      <c r="BJ88" s="112"/>
      <c r="BK88" s="112"/>
      <c r="BL88" s="112"/>
      <c r="BM88" s="112"/>
      <c r="BN88" s="112"/>
      <c r="BO88" s="112"/>
      <c r="BP88" s="112"/>
      <c r="BQ88" s="112"/>
      <c r="BR88" s="112"/>
      <c r="BS88" s="112"/>
      <c r="BT88" s="112"/>
      <c r="BU88" s="112"/>
      <c r="BV88" s="112"/>
      <c r="BW88" s="112"/>
      <c r="BX88" s="112"/>
      <c r="BY88" s="112"/>
      <c r="BZ88" s="112"/>
      <c r="CA88" s="112"/>
      <c r="CB88" s="112"/>
      <c r="CC88" s="112"/>
      <c r="CD88" s="112"/>
      <c r="CE88" s="112"/>
      <c r="CF88" s="112"/>
      <c r="CG88" s="112"/>
      <c r="CH88" s="112"/>
    </row>
    <row r="89" spans="1:86" ht="13.5" customHeight="1" x14ac:dyDescent="0.2"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 t="s">
        <v>120</v>
      </c>
    </row>
    <row r="90" spans="1:86" ht="12.75" customHeight="1" x14ac:dyDescent="0.2">
      <c r="A90" s="134">
        <v>1</v>
      </c>
      <c r="B90" s="134"/>
      <c r="C90" s="134">
        <v>2</v>
      </c>
      <c r="D90" s="134"/>
      <c r="E90" s="134"/>
      <c r="F90" s="134"/>
      <c r="G90" s="134"/>
      <c r="H90" s="134"/>
      <c r="I90" s="134"/>
      <c r="J90" s="134"/>
      <c r="K90" s="134"/>
      <c r="L90" s="134"/>
      <c r="M90" s="134"/>
      <c r="N90" s="134"/>
      <c r="O90" s="134"/>
      <c r="P90" s="134"/>
      <c r="Q90" s="134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>
        <v>3</v>
      </c>
      <c r="AE90" s="134"/>
      <c r="AF90" s="134"/>
      <c r="AG90" s="134"/>
      <c r="AH90" s="134"/>
      <c r="AI90" s="134"/>
      <c r="AJ90" s="134"/>
      <c r="AK90" s="134"/>
      <c r="AL90" s="134"/>
      <c r="AM90" s="191">
        <v>4</v>
      </c>
      <c r="AN90" s="178"/>
      <c r="AO90" s="191">
        <v>5</v>
      </c>
      <c r="AP90" s="178"/>
      <c r="AQ90" s="191">
        <v>6</v>
      </c>
      <c r="AR90" s="178"/>
      <c r="AS90" s="191">
        <v>7</v>
      </c>
      <c r="AT90" s="178"/>
      <c r="AU90" s="191">
        <v>8</v>
      </c>
      <c r="AV90" s="178"/>
      <c r="AW90" s="191">
        <v>9</v>
      </c>
      <c r="AX90" s="178"/>
      <c r="AY90" s="191">
        <v>10</v>
      </c>
      <c r="AZ90" s="192"/>
    </row>
    <row r="91" spans="1:86" s="31" customFormat="1" ht="12.75" customHeight="1" x14ac:dyDescent="0.2">
      <c r="A91" s="159" t="s">
        <v>138</v>
      </c>
      <c r="B91" s="159"/>
      <c r="C91" s="160" t="s">
        <v>239</v>
      </c>
      <c r="D91" s="160"/>
      <c r="E91" s="160"/>
      <c r="F91" s="160"/>
      <c r="G91" s="160"/>
      <c r="H91" s="160"/>
      <c r="I91" s="160"/>
      <c r="J91" s="160"/>
      <c r="K91" s="160"/>
      <c r="L91" s="160"/>
      <c r="M91" s="160"/>
      <c r="N91" s="160"/>
      <c r="O91" s="160"/>
      <c r="P91" s="160"/>
      <c r="Q91" s="160"/>
      <c r="R91" s="160"/>
      <c r="S91" s="160"/>
      <c r="T91" s="160"/>
      <c r="U91" s="160"/>
      <c r="V91" s="160"/>
      <c r="W91" s="160"/>
      <c r="X91" s="160"/>
      <c r="Y91" s="160"/>
      <c r="Z91" s="160"/>
      <c r="AA91" s="160"/>
      <c r="AB91" s="160"/>
      <c r="AC91" s="160"/>
      <c r="AD91" s="217">
        <f t="shared" si="1"/>
        <v>0</v>
      </c>
      <c r="AE91" s="218"/>
      <c r="AF91" s="218"/>
      <c r="AG91" s="218"/>
      <c r="AH91" s="218"/>
      <c r="AI91" s="218"/>
      <c r="AJ91" s="218"/>
      <c r="AK91" s="218"/>
      <c r="AL91" s="219"/>
      <c r="AM91" s="190"/>
      <c r="AN91" s="190"/>
      <c r="AO91" s="190"/>
      <c r="AP91" s="190"/>
      <c r="AQ91" s="190"/>
      <c r="AR91" s="190"/>
      <c r="AS91" s="190"/>
      <c r="AT91" s="190"/>
      <c r="AU91" s="190"/>
      <c r="AV91" s="190"/>
      <c r="AW91" s="190"/>
      <c r="AX91" s="190"/>
      <c r="AY91" s="190"/>
      <c r="AZ91" s="190"/>
      <c r="BA91" s="111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</row>
    <row r="92" spans="1:86" s="31" customFormat="1" ht="36" customHeight="1" x14ac:dyDescent="0.2">
      <c r="A92" s="159" t="s">
        <v>241</v>
      </c>
      <c r="B92" s="159"/>
      <c r="C92" s="160" t="s">
        <v>314</v>
      </c>
      <c r="D92" s="160"/>
      <c r="E92" s="160"/>
      <c r="F92" s="160"/>
      <c r="G92" s="160"/>
      <c r="H92" s="160"/>
      <c r="I92" s="160"/>
      <c r="J92" s="160"/>
      <c r="K92" s="160"/>
      <c r="L92" s="160"/>
      <c r="M92" s="160"/>
      <c r="N92" s="160"/>
      <c r="O92" s="160"/>
      <c r="P92" s="160"/>
      <c r="Q92" s="160"/>
      <c r="R92" s="160"/>
      <c r="S92" s="160"/>
      <c r="T92" s="160"/>
      <c r="U92" s="160"/>
      <c r="V92" s="160"/>
      <c r="W92" s="160"/>
      <c r="X92" s="160"/>
      <c r="Y92" s="160"/>
      <c r="Z92" s="160"/>
      <c r="AA92" s="160"/>
      <c r="AB92" s="160"/>
      <c r="AC92" s="160"/>
      <c r="AD92" s="217">
        <f t="shared" si="1"/>
        <v>0</v>
      </c>
      <c r="AE92" s="218"/>
      <c r="AF92" s="218"/>
      <c r="AG92" s="218"/>
      <c r="AH92" s="218"/>
      <c r="AI92" s="218"/>
      <c r="AJ92" s="218"/>
      <c r="AK92" s="218"/>
      <c r="AL92" s="219"/>
      <c r="AM92" s="190"/>
      <c r="AN92" s="190"/>
      <c r="AO92" s="190"/>
      <c r="AP92" s="190"/>
      <c r="AQ92" s="190"/>
      <c r="AR92" s="190"/>
      <c r="AS92" s="190"/>
      <c r="AT92" s="190"/>
      <c r="AU92" s="190"/>
      <c r="AV92" s="190"/>
      <c r="AW92" s="190"/>
      <c r="AX92" s="190"/>
      <c r="AY92" s="190"/>
      <c r="AZ92" s="190"/>
      <c r="BA92" s="111"/>
      <c r="BB92" s="112"/>
      <c r="BC92" s="112"/>
      <c r="BD92" s="112"/>
      <c r="BE92" s="112"/>
      <c r="BF92" s="112"/>
      <c r="BG92" s="112"/>
      <c r="BH92" s="112"/>
      <c r="BI92" s="112"/>
      <c r="BJ92" s="112"/>
      <c r="BK92" s="112"/>
      <c r="BL92" s="112"/>
      <c r="BM92" s="112"/>
      <c r="BN92" s="112"/>
      <c r="BO92" s="112"/>
      <c r="BP92" s="112"/>
      <c r="BQ92" s="112"/>
      <c r="BR92" s="112"/>
      <c r="BS92" s="112"/>
      <c r="BT92" s="112"/>
      <c r="BU92" s="112"/>
      <c r="BV92" s="112"/>
      <c r="BW92" s="112"/>
      <c r="BX92" s="112"/>
      <c r="BY92" s="112"/>
      <c r="BZ92" s="112"/>
      <c r="CA92" s="112"/>
      <c r="CB92" s="112"/>
      <c r="CC92" s="112"/>
      <c r="CD92" s="112"/>
      <c r="CE92" s="112"/>
      <c r="CF92" s="112"/>
      <c r="CG92" s="112"/>
      <c r="CH92" s="112"/>
    </row>
    <row r="93" spans="1:86" s="31" customFormat="1" ht="49.5" customHeight="1" x14ac:dyDescent="0.2">
      <c r="A93" s="159" t="s">
        <v>315</v>
      </c>
      <c r="B93" s="159"/>
      <c r="C93" s="160" t="s">
        <v>316</v>
      </c>
      <c r="D93" s="160"/>
      <c r="E93" s="160"/>
      <c r="F93" s="160"/>
      <c r="G93" s="160"/>
      <c r="H93" s="160"/>
      <c r="I93" s="160"/>
      <c r="J93" s="160"/>
      <c r="K93" s="160"/>
      <c r="L93" s="160"/>
      <c r="M93" s="160"/>
      <c r="N93" s="160"/>
      <c r="O93" s="160"/>
      <c r="P93" s="160"/>
      <c r="Q93" s="160"/>
      <c r="R93" s="160"/>
      <c r="S93" s="160"/>
      <c r="T93" s="160"/>
      <c r="U93" s="160"/>
      <c r="V93" s="160"/>
      <c r="W93" s="160"/>
      <c r="X93" s="160"/>
      <c r="Y93" s="160"/>
      <c r="Z93" s="160"/>
      <c r="AA93" s="160"/>
      <c r="AB93" s="160"/>
      <c r="AC93" s="160"/>
      <c r="AD93" s="217">
        <f t="shared" si="1"/>
        <v>0</v>
      </c>
      <c r="AE93" s="218"/>
      <c r="AF93" s="218"/>
      <c r="AG93" s="218"/>
      <c r="AH93" s="218"/>
      <c r="AI93" s="218"/>
      <c r="AJ93" s="218"/>
      <c r="AK93" s="218"/>
      <c r="AL93" s="219"/>
      <c r="AM93" s="190"/>
      <c r="AN93" s="190"/>
      <c r="AO93" s="190"/>
      <c r="AP93" s="190"/>
      <c r="AQ93" s="190"/>
      <c r="AR93" s="190"/>
      <c r="AS93" s="190"/>
      <c r="AT93" s="190"/>
      <c r="AU93" s="190"/>
      <c r="AV93" s="190"/>
      <c r="AW93" s="190"/>
      <c r="AX93" s="190"/>
      <c r="AY93" s="190"/>
      <c r="AZ93" s="190"/>
      <c r="BA93" s="111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</row>
    <row r="94" spans="1:86" s="31" customFormat="1" ht="25.5" customHeight="1" x14ac:dyDescent="0.2">
      <c r="A94" s="159">
        <v>5</v>
      </c>
      <c r="B94" s="159"/>
      <c r="C94" s="160" t="s">
        <v>317</v>
      </c>
      <c r="D94" s="160"/>
      <c r="E94" s="160"/>
      <c r="F94" s="160"/>
      <c r="G94" s="160"/>
      <c r="H94" s="160"/>
      <c r="I94" s="160"/>
      <c r="J94" s="160"/>
      <c r="K94" s="160"/>
      <c r="L94" s="160"/>
      <c r="M94" s="160"/>
      <c r="N94" s="160"/>
      <c r="O94" s="160"/>
      <c r="P94" s="160"/>
      <c r="Q94" s="160"/>
      <c r="R94" s="160"/>
      <c r="S94" s="160"/>
      <c r="T94" s="160"/>
      <c r="U94" s="160"/>
      <c r="V94" s="160"/>
      <c r="W94" s="160"/>
      <c r="X94" s="160"/>
      <c r="Y94" s="160"/>
      <c r="Z94" s="160"/>
      <c r="AA94" s="160"/>
      <c r="AB94" s="160"/>
      <c r="AC94" s="160"/>
      <c r="AD94" s="217">
        <f t="shared" si="1"/>
        <v>0</v>
      </c>
      <c r="AE94" s="218"/>
      <c r="AF94" s="218"/>
      <c r="AG94" s="218"/>
      <c r="AH94" s="218"/>
      <c r="AI94" s="218"/>
      <c r="AJ94" s="218"/>
      <c r="AK94" s="218"/>
      <c r="AL94" s="219"/>
      <c r="AM94" s="190"/>
      <c r="AN94" s="190"/>
      <c r="AO94" s="190"/>
      <c r="AP94" s="190"/>
      <c r="AQ94" s="190"/>
      <c r="AR94" s="190"/>
      <c r="AS94" s="190"/>
      <c r="AT94" s="190"/>
      <c r="AU94" s="190"/>
      <c r="AV94" s="190"/>
      <c r="AW94" s="190"/>
      <c r="AX94" s="190"/>
      <c r="AY94" s="190"/>
      <c r="AZ94" s="190"/>
      <c r="BA94" s="111"/>
      <c r="BB94" s="112"/>
      <c r="BC94" s="112"/>
      <c r="BD94" s="112"/>
      <c r="BE94" s="112"/>
      <c r="BF94" s="112"/>
      <c r="BG94" s="112"/>
      <c r="BH94" s="112"/>
      <c r="BI94" s="112"/>
      <c r="BJ94" s="112"/>
      <c r="BK94" s="112"/>
      <c r="BL94" s="112"/>
      <c r="BM94" s="112"/>
      <c r="BN94" s="112"/>
      <c r="BO94" s="112"/>
      <c r="BP94" s="112"/>
      <c r="BQ94" s="112"/>
      <c r="BR94" s="112"/>
      <c r="BS94" s="112"/>
      <c r="BT94" s="112"/>
      <c r="BU94" s="112"/>
      <c r="BV94" s="112"/>
      <c r="BW94" s="112"/>
      <c r="BX94" s="112"/>
      <c r="BY94" s="112"/>
      <c r="BZ94" s="112"/>
      <c r="CA94" s="112"/>
      <c r="CB94" s="112"/>
      <c r="CC94" s="112"/>
      <c r="CD94" s="112"/>
      <c r="CE94" s="112"/>
      <c r="CF94" s="112"/>
      <c r="CG94" s="112"/>
      <c r="CH94" s="112"/>
    </row>
    <row r="95" spans="1:86" s="31" customFormat="1" ht="36.75" customHeight="1" x14ac:dyDescent="0.2">
      <c r="A95" s="159">
        <v>6</v>
      </c>
      <c r="B95" s="159"/>
      <c r="C95" s="160" t="s">
        <v>318</v>
      </c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217">
        <f t="shared" si="1"/>
        <v>0</v>
      </c>
      <c r="AE95" s="218"/>
      <c r="AF95" s="218"/>
      <c r="AG95" s="218"/>
      <c r="AH95" s="218"/>
      <c r="AI95" s="218"/>
      <c r="AJ95" s="218"/>
      <c r="AK95" s="218"/>
      <c r="AL95" s="219"/>
      <c r="AM95" s="220">
        <f>SUM(AM96,AM97)</f>
        <v>0</v>
      </c>
      <c r="AN95" s="220"/>
      <c r="AO95" s="220">
        <f>SUM(AO96,AO97)</f>
        <v>0</v>
      </c>
      <c r="AP95" s="220"/>
      <c r="AQ95" s="220">
        <f>SUM(AQ96,AQ97)</f>
        <v>0</v>
      </c>
      <c r="AR95" s="220"/>
      <c r="AS95" s="220">
        <f>SUM(AS96,AS97)</f>
        <v>0</v>
      </c>
      <c r="AT95" s="220"/>
      <c r="AU95" s="220">
        <f>SUM(AU96,AU97)</f>
        <v>0</v>
      </c>
      <c r="AV95" s="220"/>
      <c r="AW95" s="220">
        <f>SUM(AW96,AW97)</f>
        <v>0</v>
      </c>
      <c r="AX95" s="220"/>
      <c r="AY95" s="220">
        <f>SUM(AY96,AY97)</f>
        <v>0</v>
      </c>
      <c r="AZ95" s="220"/>
      <c r="BA95" s="111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</row>
    <row r="96" spans="1:86" s="31" customFormat="1" ht="38.25" customHeight="1" x14ac:dyDescent="0.2">
      <c r="A96" s="159" t="s">
        <v>191</v>
      </c>
      <c r="B96" s="159"/>
      <c r="C96" s="160" t="s">
        <v>319</v>
      </c>
      <c r="D96" s="160"/>
      <c r="E96" s="160"/>
      <c r="F96" s="160"/>
      <c r="G96" s="160"/>
      <c r="H96" s="160"/>
      <c r="I96" s="160"/>
      <c r="J96" s="160"/>
      <c r="K96" s="160"/>
      <c r="L96" s="160"/>
      <c r="M96" s="160"/>
      <c r="N96" s="160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217">
        <f t="shared" si="1"/>
        <v>0</v>
      </c>
      <c r="AE96" s="218"/>
      <c r="AF96" s="218"/>
      <c r="AG96" s="218"/>
      <c r="AH96" s="218"/>
      <c r="AI96" s="218"/>
      <c r="AJ96" s="218"/>
      <c r="AK96" s="218"/>
      <c r="AL96" s="219"/>
      <c r="AM96" s="190"/>
      <c r="AN96" s="190"/>
      <c r="AO96" s="190"/>
      <c r="AP96" s="190"/>
      <c r="AQ96" s="190"/>
      <c r="AR96" s="190"/>
      <c r="AS96" s="190"/>
      <c r="AT96" s="190"/>
      <c r="AU96" s="190"/>
      <c r="AV96" s="190"/>
      <c r="AW96" s="190"/>
      <c r="AX96" s="190"/>
      <c r="AY96" s="190"/>
      <c r="AZ96" s="190"/>
      <c r="BA96" s="111"/>
      <c r="BB96" s="112"/>
      <c r="BC96" s="112"/>
      <c r="BD96" s="112"/>
      <c r="BE96" s="112"/>
      <c r="BF96" s="112"/>
      <c r="BG96" s="112"/>
      <c r="BH96" s="112"/>
      <c r="BI96" s="112"/>
      <c r="BJ96" s="112"/>
      <c r="BK96" s="112"/>
      <c r="BL96" s="112"/>
      <c r="BM96" s="112"/>
      <c r="BN96" s="112"/>
      <c r="BO96" s="112"/>
      <c r="BP96" s="112"/>
      <c r="BQ96" s="112"/>
      <c r="BR96" s="112"/>
      <c r="BS96" s="112"/>
      <c r="BT96" s="112"/>
      <c r="BU96" s="112"/>
      <c r="BV96" s="112"/>
      <c r="BW96" s="112"/>
      <c r="BX96" s="112"/>
      <c r="BY96" s="112"/>
      <c r="BZ96" s="112"/>
      <c r="CA96" s="112"/>
      <c r="CB96" s="112"/>
      <c r="CC96" s="112"/>
      <c r="CD96" s="112"/>
      <c r="CE96" s="112"/>
      <c r="CF96" s="112"/>
      <c r="CG96" s="112"/>
      <c r="CH96" s="112"/>
    </row>
    <row r="97" spans="1:86" s="31" customFormat="1" ht="49.5" customHeight="1" x14ac:dyDescent="0.2">
      <c r="A97" s="159" t="s">
        <v>192</v>
      </c>
      <c r="B97" s="159"/>
      <c r="C97" s="160" t="s">
        <v>320</v>
      </c>
      <c r="D97" s="160"/>
      <c r="E97" s="160"/>
      <c r="F97" s="160"/>
      <c r="G97" s="160"/>
      <c r="H97" s="160"/>
      <c r="I97" s="160"/>
      <c r="J97" s="160"/>
      <c r="K97" s="160"/>
      <c r="L97" s="160"/>
      <c r="M97" s="160"/>
      <c r="N97" s="160"/>
      <c r="O97" s="160"/>
      <c r="P97" s="160"/>
      <c r="Q97" s="160"/>
      <c r="R97" s="160"/>
      <c r="S97" s="160"/>
      <c r="T97" s="160"/>
      <c r="U97" s="160"/>
      <c r="V97" s="160"/>
      <c r="W97" s="160"/>
      <c r="X97" s="160"/>
      <c r="Y97" s="160"/>
      <c r="Z97" s="160"/>
      <c r="AA97" s="160"/>
      <c r="AB97" s="160"/>
      <c r="AC97" s="160"/>
      <c r="AD97" s="217">
        <f t="shared" si="1"/>
        <v>0</v>
      </c>
      <c r="AE97" s="218"/>
      <c r="AF97" s="218"/>
      <c r="AG97" s="218"/>
      <c r="AH97" s="218"/>
      <c r="AI97" s="218"/>
      <c r="AJ97" s="218"/>
      <c r="AK97" s="218"/>
      <c r="AL97" s="219"/>
      <c r="AM97" s="190"/>
      <c r="AN97" s="190"/>
      <c r="AO97" s="190"/>
      <c r="AP97" s="190"/>
      <c r="AQ97" s="190"/>
      <c r="AR97" s="190"/>
      <c r="AS97" s="190"/>
      <c r="AT97" s="190"/>
      <c r="AU97" s="190"/>
      <c r="AV97" s="190"/>
      <c r="AW97" s="190"/>
      <c r="AX97" s="190"/>
      <c r="AY97" s="190"/>
      <c r="AZ97" s="190"/>
      <c r="BA97" s="111"/>
      <c r="BB97" s="112"/>
      <c r="BC97" s="112"/>
      <c r="BD97" s="112"/>
      <c r="BE97" s="112"/>
      <c r="BF97" s="112"/>
      <c r="BG97" s="112"/>
      <c r="BH97" s="112"/>
      <c r="BI97" s="112"/>
      <c r="BJ97" s="112"/>
      <c r="BK97" s="112"/>
      <c r="BL97" s="112"/>
      <c r="BM97" s="112"/>
      <c r="BN97" s="112"/>
      <c r="BO97" s="112"/>
      <c r="BP97" s="112"/>
      <c r="BQ97" s="112"/>
      <c r="BR97" s="112"/>
      <c r="BS97" s="112"/>
      <c r="BT97" s="112"/>
      <c r="BU97" s="112"/>
      <c r="BV97" s="112"/>
      <c r="BW97" s="112"/>
      <c r="BX97" s="112"/>
      <c r="BY97" s="112"/>
      <c r="BZ97" s="112"/>
      <c r="CA97" s="112"/>
      <c r="CB97" s="112"/>
      <c r="CC97" s="112"/>
      <c r="CD97" s="112"/>
      <c r="CE97" s="112"/>
      <c r="CF97" s="112"/>
      <c r="CG97" s="112"/>
      <c r="CH97" s="112"/>
    </row>
    <row r="98" spans="1:86" s="31" customFormat="1" ht="38.25" customHeight="1" x14ac:dyDescent="0.2">
      <c r="A98" s="159" t="s">
        <v>193</v>
      </c>
      <c r="B98" s="159"/>
      <c r="C98" s="160" t="s">
        <v>321</v>
      </c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217">
        <f t="shared" si="1"/>
        <v>0</v>
      </c>
      <c r="AE98" s="218"/>
      <c r="AF98" s="218"/>
      <c r="AG98" s="218"/>
      <c r="AH98" s="218"/>
      <c r="AI98" s="218"/>
      <c r="AJ98" s="218"/>
      <c r="AK98" s="218"/>
      <c r="AL98" s="219"/>
      <c r="AM98" s="220">
        <f>AM94-AM96-AM97</f>
        <v>0</v>
      </c>
      <c r="AN98" s="220"/>
      <c r="AO98" s="220">
        <f>AO94-AO96-AO97</f>
        <v>0</v>
      </c>
      <c r="AP98" s="220"/>
      <c r="AQ98" s="220">
        <f>AQ94-AQ96-AQ97</f>
        <v>0</v>
      </c>
      <c r="AR98" s="220"/>
      <c r="AS98" s="220">
        <f>AS94-AS96-AS97</f>
        <v>0</v>
      </c>
      <c r="AT98" s="220"/>
      <c r="AU98" s="220">
        <f>AU94-AU96-AU97</f>
        <v>0</v>
      </c>
      <c r="AV98" s="220"/>
      <c r="AW98" s="220">
        <f>AW94-AW96-AW97</f>
        <v>0</v>
      </c>
      <c r="AX98" s="220"/>
      <c r="AY98" s="220">
        <f>AY94-AY96-AY97</f>
        <v>0</v>
      </c>
      <c r="AZ98" s="220"/>
      <c r="BA98" s="111"/>
      <c r="BB98" s="112"/>
      <c r="BC98" s="112"/>
      <c r="BD98" s="112"/>
      <c r="BE98" s="112"/>
      <c r="BF98" s="112"/>
      <c r="BG98" s="112"/>
      <c r="BH98" s="112"/>
      <c r="BI98" s="112"/>
      <c r="BJ98" s="112"/>
      <c r="BK98" s="112"/>
      <c r="BL98" s="112"/>
      <c r="BM98" s="112"/>
      <c r="BN98" s="112"/>
      <c r="BO98" s="112"/>
      <c r="BP98" s="112"/>
      <c r="BQ98" s="112"/>
      <c r="BR98" s="112"/>
      <c r="BS98" s="112"/>
      <c r="BT98" s="112"/>
      <c r="BU98" s="112"/>
      <c r="BV98" s="112"/>
      <c r="BW98" s="112"/>
      <c r="BX98" s="112"/>
      <c r="BY98" s="112"/>
      <c r="BZ98" s="112"/>
      <c r="CA98" s="112"/>
      <c r="CB98" s="112"/>
      <c r="CC98" s="112"/>
      <c r="CD98" s="112"/>
      <c r="CE98" s="112"/>
      <c r="CF98" s="112"/>
      <c r="CG98" s="112"/>
      <c r="CH98" s="112"/>
    </row>
    <row r="99" spans="1:86" s="31" customFormat="1" ht="38.25" customHeight="1" x14ac:dyDescent="0.2">
      <c r="A99" s="159" t="s">
        <v>264</v>
      </c>
      <c r="B99" s="159"/>
      <c r="C99" s="160" t="s">
        <v>322</v>
      </c>
      <c r="D99" s="160"/>
      <c r="E99" s="160"/>
      <c r="F99" s="160"/>
      <c r="G99" s="160"/>
      <c r="H99" s="160"/>
      <c r="I99" s="160"/>
      <c r="J99" s="160"/>
      <c r="K99" s="160"/>
      <c r="L99" s="160"/>
      <c r="M99" s="160"/>
      <c r="N99" s="160"/>
      <c r="O99" s="160"/>
      <c r="P99" s="160"/>
      <c r="Q99" s="160"/>
      <c r="R99" s="160"/>
      <c r="S99" s="160"/>
      <c r="T99" s="160"/>
      <c r="U99" s="160"/>
      <c r="V99" s="160"/>
      <c r="W99" s="160"/>
      <c r="X99" s="160"/>
      <c r="Y99" s="160"/>
      <c r="Z99" s="160"/>
      <c r="AA99" s="160"/>
      <c r="AB99" s="160"/>
      <c r="AC99" s="160"/>
      <c r="AD99" s="217">
        <f t="shared" si="1"/>
        <v>0</v>
      </c>
      <c r="AE99" s="218"/>
      <c r="AF99" s="218"/>
      <c r="AG99" s="218"/>
      <c r="AH99" s="218"/>
      <c r="AI99" s="218"/>
      <c r="AJ99" s="218"/>
      <c r="AK99" s="218"/>
      <c r="AL99" s="219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11"/>
      <c r="BB99" s="112"/>
      <c r="BC99" s="112"/>
      <c r="BD99" s="112"/>
      <c r="BE99" s="112"/>
      <c r="BF99" s="112"/>
      <c r="BG99" s="112"/>
      <c r="BH99" s="112"/>
      <c r="BI99" s="112"/>
      <c r="BJ99" s="112"/>
      <c r="BK99" s="112"/>
      <c r="BL99" s="112"/>
      <c r="BM99" s="112"/>
      <c r="BN99" s="112"/>
      <c r="BO99" s="112"/>
      <c r="BP99" s="112"/>
      <c r="BQ99" s="112"/>
      <c r="BR99" s="112"/>
      <c r="BS99" s="112"/>
      <c r="BT99" s="112"/>
      <c r="BU99" s="112"/>
      <c r="BV99" s="112"/>
      <c r="BW99" s="112"/>
      <c r="BX99" s="112"/>
      <c r="BY99" s="112"/>
      <c r="BZ99" s="112"/>
      <c r="CA99" s="112"/>
      <c r="CB99" s="112"/>
      <c r="CC99" s="112"/>
      <c r="CD99" s="112"/>
      <c r="CE99" s="112"/>
      <c r="CF99" s="112"/>
      <c r="CG99" s="112"/>
      <c r="CH99" s="112"/>
    </row>
    <row r="100" spans="1:86" s="31" customFormat="1" ht="25.5" customHeight="1" x14ac:dyDescent="0.2">
      <c r="A100" s="159" t="s">
        <v>194</v>
      </c>
      <c r="B100" s="159"/>
      <c r="C100" s="160" t="s">
        <v>323</v>
      </c>
      <c r="D100" s="160"/>
      <c r="E100" s="160"/>
      <c r="F100" s="160"/>
      <c r="G100" s="160"/>
      <c r="H100" s="160"/>
      <c r="I100" s="160"/>
      <c r="J100" s="160"/>
      <c r="K100" s="160"/>
      <c r="L100" s="160"/>
      <c r="M100" s="160"/>
      <c r="N100" s="160"/>
      <c r="O100" s="160"/>
      <c r="P100" s="160"/>
      <c r="Q100" s="160"/>
      <c r="R100" s="160"/>
      <c r="S100" s="160"/>
      <c r="T100" s="160"/>
      <c r="U100" s="160"/>
      <c r="V100" s="160"/>
      <c r="W100" s="160"/>
      <c r="X100" s="160"/>
      <c r="Y100" s="160"/>
      <c r="Z100" s="160"/>
      <c r="AA100" s="160"/>
      <c r="AB100" s="160"/>
      <c r="AC100" s="160"/>
      <c r="AD100" s="217">
        <f>SUM(AM100:AZ100)</f>
        <v>0</v>
      </c>
      <c r="AE100" s="218"/>
      <c r="AF100" s="218"/>
      <c r="AG100" s="218"/>
      <c r="AH100" s="218"/>
      <c r="AI100" s="218"/>
      <c r="AJ100" s="218"/>
      <c r="AK100" s="218"/>
      <c r="AL100" s="219"/>
      <c r="AM100" s="220">
        <f>IF(AM74-AM76-AM82+AM83+AM98+AM99&lt;0,0,AM74-AM76-AM82+AM83+AM98+AM99)</f>
        <v>0</v>
      </c>
      <c r="AN100" s="220"/>
      <c r="AO100" s="220">
        <f>IF(AO74-AO76-AO82+AO83+AO98+AO99&lt;0,0,AO74-AO76-AO82+AO83+AO98+AO99)</f>
        <v>0</v>
      </c>
      <c r="AP100" s="220"/>
      <c r="AQ100" s="220">
        <f>IF(AQ74-AQ76-AQ82+AQ83+AQ98+AQ99&lt;0,0,AQ74-AQ76-AQ82+AQ83+AQ98+AQ99)</f>
        <v>0</v>
      </c>
      <c r="AR100" s="220"/>
      <c r="AS100" s="220">
        <f>IF(AS74-AS76-AS82+AS83+AS98+AS99&lt;0,0,AS74-AS76-AS82+AS83+AS98+AS99)</f>
        <v>0</v>
      </c>
      <c r="AT100" s="220"/>
      <c r="AU100" s="220">
        <f>IF(AU74-AU76-AU82+AU83+AU98+AU99&lt;0,0,AU74-AU76-AU82+AU83+AU98+AU99)</f>
        <v>0</v>
      </c>
      <c r="AV100" s="220"/>
      <c r="AW100" s="220">
        <f>IF(AW74-AW76-AW82+AW83+AW98+AW99&lt;0,0,AW74-AW76-AW82+AW83+AW98+AW99)</f>
        <v>0</v>
      </c>
      <c r="AX100" s="220"/>
      <c r="AY100" s="220">
        <f>IF(AY74-AY76-AY82+AY83+AY98+AY99&lt;0,0,AY74-AY76-AY82+AY83+AY98+AY99)</f>
        <v>0</v>
      </c>
      <c r="AZ100" s="220"/>
      <c r="BA100" s="111"/>
      <c r="BB100" s="112"/>
      <c r="BC100" s="112"/>
      <c r="BD100" s="112"/>
      <c r="BE100" s="112"/>
      <c r="BF100" s="112"/>
      <c r="BG100" s="112"/>
      <c r="BH100" s="112"/>
      <c r="BI100" s="112"/>
      <c r="BJ100" s="112"/>
      <c r="BK100" s="112"/>
      <c r="BL100" s="112"/>
      <c r="BM100" s="112"/>
      <c r="BN100" s="112"/>
      <c r="BO100" s="112"/>
      <c r="BP100" s="112"/>
      <c r="BQ100" s="112"/>
      <c r="BR100" s="112"/>
      <c r="BS100" s="112"/>
      <c r="BT100" s="112"/>
      <c r="BU100" s="112"/>
      <c r="BV100" s="112"/>
      <c r="BW100" s="112"/>
      <c r="BX100" s="112"/>
      <c r="BY100" s="112"/>
      <c r="BZ100" s="112"/>
      <c r="CA100" s="112"/>
      <c r="CB100" s="112"/>
      <c r="CC100" s="112"/>
      <c r="CD100" s="112"/>
      <c r="CE100" s="112"/>
      <c r="CF100" s="112"/>
      <c r="CG100" s="112"/>
      <c r="CH100" s="112"/>
    </row>
    <row r="101" spans="1:86" s="31" customFormat="1" ht="25.5" customHeight="1" x14ac:dyDescent="0.2">
      <c r="A101" s="159" t="s">
        <v>195</v>
      </c>
      <c r="B101" s="159"/>
      <c r="C101" s="160" t="s">
        <v>324</v>
      </c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217">
        <f>SUM(AM101:AZ101)</f>
        <v>0</v>
      </c>
      <c r="AE101" s="218"/>
      <c r="AF101" s="218"/>
      <c r="AG101" s="218"/>
      <c r="AH101" s="218"/>
      <c r="AI101" s="218"/>
      <c r="AJ101" s="218"/>
      <c r="AK101" s="218"/>
      <c r="AL101" s="219"/>
      <c r="AM101" s="220">
        <f>IF(AM74-AM76-AM82+AM83+AM98&gt;0,0,AM74-AM76-AM82+AM83+AM98)</f>
        <v>0</v>
      </c>
      <c r="AN101" s="220"/>
      <c r="AO101" s="220">
        <f>IF(AO74-AO76-AO82+AO83+AO98&gt;0,0,AO74-AO76-AO82+AO83+AO98)</f>
        <v>0</v>
      </c>
      <c r="AP101" s="220"/>
      <c r="AQ101" s="220">
        <f>IF(AQ74-AQ76-AQ82+AQ83+AQ98&gt;0,0,AQ74-AQ76-AQ82+AQ83+AQ98)</f>
        <v>0</v>
      </c>
      <c r="AR101" s="220"/>
      <c r="AS101" s="220">
        <f>IF(AS74-AS76-AS82+AS83+AS98&gt;0,0,AS74-AS76-AS82+AS83+AS98)</f>
        <v>0</v>
      </c>
      <c r="AT101" s="220"/>
      <c r="AU101" s="220">
        <f>IF(AU74-AU76-AU82+AU83+AU98&gt;0,0,AU74-AU76-AU82+AU83+AU98)</f>
        <v>0</v>
      </c>
      <c r="AV101" s="220"/>
      <c r="AW101" s="220">
        <f>IF(AW74-AW76-AW82+AW83+AW98&gt;0,0,AW74-AW76-AW82+AW83+AW98)</f>
        <v>0</v>
      </c>
      <c r="AX101" s="220"/>
      <c r="AY101" s="220">
        <f>IF(AY74-AY76-AY82+AY83+AY98&gt;0,0,AY74-AY76-AY82+AY83+AY98)</f>
        <v>0</v>
      </c>
      <c r="AZ101" s="220"/>
      <c r="BA101" s="111"/>
      <c r="BB101" s="112"/>
      <c r="BC101" s="114">
        <f>AD102-AD103</f>
        <v>0</v>
      </c>
      <c r="BD101" s="115"/>
      <c r="BE101" s="115"/>
      <c r="BF101" s="115"/>
      <c r="BG101" s="116"/>
      <c r="BH101" s="116"/>
      <c r="BI101" s="116"/>
      <c r="BJ101" s="117"/>
      <c r="BK101" s="112"/>
      <c r="BL101" s="112"/>
      <c r="BM101" s="112"/>
      <c r="BN101" s="112"/>
      <c r="BO101" s="112"/>
      <c r="BP101" s="112"/>
      <c r="BQ101" s="112"/>
      <c r="BR101" s="112"/>
      <c r="BS101" s="112"/>
      <c r="BT101" s="112"/>
      <c r="BU101" s="112"/>
      <c r="BV101" s="112"/>
      <c r="BW101" s="112"/>
      <c r="BX101" s="112"/>
      <c r="BY101" s="112"/>
      <c r="BZ101" s="112"/>
      <c r="CA101" s="112"/>
      <c r="CB101" s="112"/>
      <c r="CC101" s="112"/>
      <c r="CD101" s="112"/>
      <c r="CE101" s="112"/>
      <c r="CF101" s="112"/>
      <c r="CG101" s="112"/>
      <c r="CH101" s="112"/>
    </row>
    <row r="102" spans="1:86" s="31" customFormat="1" ht="12.75" customHeight="1" x14ac:dyDescent="0.2">
      <c r="A102" s="159" t="s">
        <v>196</v>
      </c>
      <c r="B102" s="159"/>
      <c r="C102" s="160" t="s">
        <v>190</v>
      </c>
      <c r="D102" s="160"/>
      <c r="E102" s="160"/>
      <c r="F102" s="160"/>
      <c r="G102" s="160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217">
        <f>SUM(AD100,AD101)</f>
        <v>0</v>
      </c>
      <c r="AE102" s="218"/>
      <c r="AF102" s="218"/>
      <c r="AG102" s="218"/>
      <c r="AH102" s="218"/>
      <c r="AI102" s="218"/>
      <c r="AJ102" s="218"/>
      <c r="AK102" s="218"/>
      <c r="AL102" s="219"/>
      <c r="AM102" s="220">
        <f>IF($AD$102&lt;=0,0,ROUND(IF(AM101&lt;0,"0",AM100/$AD$100*$AD$102),2))</f>
        <v>0</v>
      </c>
      <c r="AN102" s="220"/>
      <c r="AO102" s="220">
        <f>IF($AD$102&lt;=0,0,ROUND(IF(AO101&lt;0,"0",AO100/$AD$100*$AD$102),2))</f>
        <v>0</v>
      </c>
      <c r="AP102" s="220"/>
      <c r="AQ102" s="220">
        <f>IF($AD$102&lt;=0,0,ROUND(IF(AQ101&lt;0,"0",AQ100/$AD$100*$AD$102),2))</f>
        <v>0</v>
      </c>
      <c r="AR102" s="220"/>
      <c r="AS102" s="220">
        <f>IF($AD$102&lt;=0,0,ROUND(IF(AS101&lt;0,"0",AS100/$AD$100*$AD$102),2))</f>
        <v>0</v>
      </c>
      <c r="AT102" s="220"/>
      <c r="AU102" s="220">
        <f>IF($AD$102&lt;=0,0,ROUND(IF(AU101&lt;0,"0",AU100/$AD$100*$AD$102),2))</f>
        <v>0</v>
      </c>
      <c r="AV102" s="220"/>
      <c r="AW102" s="220">
        <f>IF($AD$102&lt;=0,0,ROUND(IF(AW101&lt;0,"0",AW100/$AD$100*$AD$102),2))</f>
        <v>0</v>
      </c>
      <c r="AX102" s="220"/>
      <c r="AY102" s="220">
        <f>IF($AD$102&lt;=0,0,ROUND(IF(AY101&lt;0,"0",AY100/$AD$100*$AD$102),2))</f>
        <v>0</v>
      </c>
      <c r="AZ102" s="220"/>
      <c r="BA102" s="111"/>
      <c r="BB102" s="112"/>
      <c r="BC102" s="114">
        <f>AM102-AM103</f>
        <v>0</v>
      </c>
      <c r="BD102" s="114">
        <f>AO102-AO103</f>
        <v>0</v>
      </c>
      <c r="BE102" s="114">
        <f>AQ102-AQ103</f>
        <v>0</v>
      </c>
      <c r="BF102" s="114">
        <f>AS102-AS103</f>
        <v>0</v>
      </c>
      <c r="BG102" s="114">
        <f>AU102-AU103</f>
        <v>0</v>
      </c>
      <c r="BH102" s="114">
        <f>AW102-AW103</f>
        <v>0</v>
      </c>
      <c r="BI102" s="114">
        <f>AY102-AY103</f>
        <v>0</v>
      </c>
      <c r="BJ102" s="118"/>
      <c r="BK102" s="112"/>
      <c r="BL102" s="112"/>
      <c r="BM102" s="112"/>
      <c r="BN102" s="112"/>
      <c r="BO102" s="112"/>
      <c r="BP102" s="112"/>
      <c r="BQ102" s="112"/>
      <c r="BR102" s="112"/>
      <c r="BS102" s="112"/>
      <c r="BT102" s="112"/>
      <c r="BU102" s="112"/>
      <c r="BV102" s="112"/>
      <c r="BW102" s="112"/>
      <c r="BX102" s="112"/>
      <c r="BY102" s="112"/>
      <c r="BZ102" s="112"/>
      <c r="CA102" s="112"/>
      <c r="CB102" s="112"/>
      <c r="CC102" s="112"/>
      <c r="CD102" s="112"/>
      <c r="CE102" s="112"/>
      <c r="CF102" s="112"/>
      <c r="CG102" s="112"/>
      <c r="CH102" s="112"/>
    </row>
    <row r="103" spans="1:86" s="31" customFormat="1" ht="24.75" customHeight="1" thickBot="1" x14ac:dyDescent="0.25">
      <c r="A103" s="159" t="s">
        <v>197</v>
      </c>
      <c r="B103" s="159"/>
      <c r="C103" s="160" t="s">
        <v>325</v>
      </c>
      <c r="D103" s="160"/>
      <c r="E103" s="160"/>
      <c r="F103" s="160"/>
      <c r="G103" s="160"/>
      <c r="H103" s="160"/>
      <c r="I103" s="160"/>
      <c r="J103" s="160"/>
      <c r="K103" s="160"/>
      <c r="L103" s="160"/>
      <c r="M103" s="160"/>
      <c r="N103" s="160"/>
      <c r="O103" s="160"/>
      <c r="P103" s="160"/>
      <c r="Q103" s="160"/>
      <c r="R103" s="160"/>
      <c r="S103" s="160"/>
      <c r="T103" s="160"/>
      <c r="U103" s="160"/>
      <c r="V103" s="160"/>
      <c r="W103" s="160"/>
      <c r="X103" s="160"/>
      <c r="Y103" s="160"/>
      <c r="Z103" s="160"/>
      <c r="AA103" s="160"/>
      <c r="AB103" s="160"/>
      <c r="AC103" s="160"/>
      <c r="AD103" s="217">
        <f>IF(AD102&lt;0,0,SUM(AM103:AZ103))</f>
        <v>0</v>
      </c>
      <c r="AE103" s="218"/>
      <c r="AF103" s="218"/>
      <c r="AG103" s="218"/>
      <c r="AH103" s="218"/>
      <c r="AI103" s="218"/>
      <c r="AJ103" s="218"/>
      <c r="AK103" s="218"/>
      <c r="AL103" s="219"/>
      <c r="AM103" s="190"/>
      <c r="AN103" s="190"/>
      <c r="AO103" s="190"/>
      <c r="AP103" s="190"/>
      <c r="AQ103" s="190"/>
      <c r="AR103" s="190"/>
      <c r="AS103" s="190"/>
      <c r="AT103" s="190"/>
      <c r="AU103" s="190"/>
      <c r="AV103" s="190"/>
      <c r="AW103" s="190"/>
      <c r="AX103" s="190"/>
      <c r="AY103" s="190"/>
      <c r="AZ103" s="190"/>
      <c r="BA103" s="111"/>
      <c r="BB103" s="112"/>
      <c r="BC103" s="119">
        <f t="shared" ref="BC103:BI103" si="2">ROUND(IF($BC$101=0,0,IF($BC$101&lt;$BB$104,BC102/$BC$101*$BC$101,BC102/$BC$101*$BB$104)),2)</f>
        <v>0</v>
      </c>
      <c r="BD103" s="119">
        <f t="shared" si="2"/>
        <v>0</v>
      </c>
      <c r="BE103" s="119">
        <f t="shared" si="2"/>
        <v>0</v>
      </c>
      <c r="BF103" s="119">
        <f t="shared" si="2"/>
        <v>0</v>
      </c>
      <c r="BG103" s="119">
        <f t="shared" si="2"/>
        <v>0</v>
      </c>
      <c r="BH103" s="119">
        <f t="shared" si="2"/>
        <v>0</v>
      </c>
      <c r="BI103" s="119">
        <f t="shared" si="2"/>
        <v>0</v>
      </c>
      <c r="BJ103" s="120"/>
      <c r="BK103" s="112"/>
      <c r="BL103" s="112"/>
      <c r="BM103" s="112"/>
      <c r="BN103" s="112"/>
      <c r="BO103" s="112"/>
      <c r="BP103" s="112"/>
      <c r="BQ103" s="112"/>
      <c r="BR103" s="112"/>
      <c r="BS103" s="112"/>
      <c r="BT103" s="112"/>
      <c r="BU103" s="112"/>
      <c r="BV103" s="112"/>
      <c r="BW103" s="112"/>
      <c r="BX103" s="112"/>
      <c r="BY103" s="112"/>
      <c r="BZ103" s="112"/>
      <c r="CA103" s="112"/>
      <c r="CB103" s="112"/>
      <c r="CC103" s="112"/>
      <c r="CD103" s="112"/>
      <c r="CE103" s="112"/>
      <c r="CF103" s="112"/>
      <c r="CG103" s="112"/>
      <c r="CH103" s="112"/>
    </row>
    <row r="104" spans="1:86" s="31" customFormat="1" ht="49.5" customHeight="1" thickBot="1" x14ac:dyDescent="0.25">
      <c r="A104" s="159" t="s">
        <v>198</v>
      </c>
      <c r="B104" s="159"/>
      <c r="C104" s="160" t="s">
        <v>343</v>
      </c>
      <c r="D104" s="160"/>
      <c r="E104" s="160"/>
      <c r="F104" s="160"/>
      <c r="G104" s="160"/>
      <c r="H104" s="160"/>
      <c r="I104" s="160"/>
      <c r="J104" s="160"/>
      <c r="K104" s="160"/>
      <c r="L104" s="160"/>
      <c r="M104" s="160"/>
      <c r="N104" s="160"/>
      <c r="O104" s="160"/>
      <c r="P104" s="160"/>
      <c r="Q104" s="160"/>
      <c r="R104" s="160"/>
      <c r="S104" s="160"/>
      <c r="T104" s="160"/>
      <c r="U104" s="160"/>
      <c r="V104" s="160"/>
      <c r="W104" s="160"/>
      <c r="X104" s="160"/>
      <c r="Y104" s="160"/>
      <c r="Z104" s="160"/>
      <c r="AA104" s="160"/>
      <c r="AB104" s="160"/>
      <c r="AC104" s="160"/>
      <c r="AD104" s="217">
        <f>IF(AD102&lt;=0,0,IF(BB104&gt;(AD102-AD103),AD102-AD103,BB104))</f>
        <v>0</v>
      </c>
      <c r="AE104" s="218"/>
      <c r="AF104" s="218"/>
      <c r="AG104" s="218"/>
      <c r="AH104" s="218"/>
      <c r="AI104" s="218"/>
      <c r="AJ104" s="218"/>
      <c r="AK104" s="218"/>
      <c r="AL104" s="219"/>
      <c r="AM104" s="220">
        <f>IF(BC103&lt;0,0,BC103)</f>
        <v>0</v>
      </c>
      <c r="AN104" s="220"/>
      <c r="AO104" s="217">
        <f>IF(BD103&lt;0,0,BD103)</f>
        <v>0</v>
      </c>
      <c r="AP104" s="219"/>
      <c r="AQ104" s="217">
        <f>IF(BE103&lt;0,0,BE103)</f>
        <v>0</v>
      </c>
      <c r="AR104" s="219"/>
      <c r="AS104" s="217">
        <f>IF(BF103&lt;0,0,BF103)</f>
        <v>0</v>
      </c>
      <c r="AT104" s="219"/>
      <c r="AU104" s="217">
        <f>IF(BG103&lt;0,0,BG103)</f>
        <v>0</v>
      </c>
      <c r="AV104" s="219"/>
      <c r="AW104" s="217">
        <f>IF(BH103&lt;0,0,BH103)</f>
        <v>0</v>
      </c>
      <c r="AX104" s="219"/>
      <c r="AY104" s="217">
        <f>IF(BI103&lt;0,0,BI103)</f>
        <v>0</v>
      </c>
      <c r="AZ104" s="219"/>
      <c r="BA104" s="111"/>
      <c r="BB104" s="121"/>
      <c r="BC104" s="112"/>
      <c r="BD104" s="112"/>
      <c r="BE104" s="112"/>
      <c r="BF104" s="112"/>
      <c r="BG104" s="112"/>
      <c r="BH104" s="112"/>
      <c r="BI104" s="112"/>
      <c r="BJ104" s="112"/>
      <c r="BK104" s="112"/>
      <c r="BL104" s="112"/>
      <c r="BM104" s="112"/>
      <c r="BN104" s="112"/>
      <c r="BO104" s="112"/>
      <c r="BP104" s="112"/>
      <c r="BQ104" s="112"/>
      <c r="BR104" s="112"/>
      <c r="BS104" s="112"/>
      <c r="BT104" s="112"/>
      <c r="BU104" s="112"/>
      <c r="BV104" s="112"/>
      <c r="BW104" s="112"/>
      <c r="BX104" s="112"/>
      <c r="BY104" s="112"/>
      <c r="BZ104" s="112"/>
      <c r="CA104" s="112"/>
      <c r="CB104" s="112"/>
      <c r="CC104" s="112"/>
      <c r="CD104" s="112"/>
      <c r="CE104" s="112"/>
      <c r="CF104" s="112"/>
      <c r="CG104" s="112"/>
      <c r="CH104" s="112"/>
    </row>
    <row r="105" spans="1:86" s="31" customFormat="1" ht="24" customHeight="1" x14ac:dyDescent="0.2">
      <c r="A105" s="159" t="s">
        <v>199</v>
      </c>
      <c r="B105" s="159"/>
      <c r="C105" s="160" t="s">
        <v>326</v>
      </c>
      <c r="D105" s="160"/>
      <c r="E105" s="160"/>
      <c r="F105" s="160"/>
      <c r="G105" s="160"/>
      <c r="H105" s="160"/>
      <c r="I105" s="160"/>
      <c r="J105" s="160"/>
      <c r="K105" s="160"/>
      <c r="L105" s="160"/>
      <c r="M105" s="160"/>
      <c r="N105" s="160"/>
      <c r="O105" s="160"/>
      <c r="P105" s="160"/>
      <c r="Q105" s="160"/>
      <c r="R105" s="160"/>
      <c r="S105" s="160"/>
      <c r="T105" s="160"/>
      <c r="U105" s="160"/>
      <c r="V105" s="160"/>
      <c r="W105" s="160"/>
      <c r="X105" s="160"/>
      <c r="Y105" s="160"/>
      <c r="Z105" s="160"/>
      <c r="AA105" s="160"/>
      <c r="AB105" s="160"/>
      <c r="AC105" s="160"/>
      <c r="AD105" s="217">
        <f>SUM(AM105:AZ105)</f>
        <v>0</v>
      </c>
      <c r="AE105" s="218"/>
      <c r="AF105" s="218"/>
      <c r="AG105" s="218"/>
      <c r="AH105" s="218"/>
      <c r="AI105" s="218"/>
      <c r="AJ105" s="218"/>
      <c r="AK105" s="218"/>
      <c r="AL105" s="219"/>
      <c r="AM105" s="220">
        <f>IF($AD$102&lt;0,0,AM103+AM104)</f>
        <v>0</v>
      </c>
      <c r="AN105" s="220"/>
      <c r="AO105" s="220">
        <f>IF($AD$102&lt;0,0,AO103+AO104)</f>
        <v>0</v>
      </c>
      <c r="AP105" s="220"/>
      <c r="AQ105" s="220">
        <f>IF($AD$102&lt;0,0,AQ103+AQ104)</f>
        <v>0</v>
      </c>
      <c r="AR105" s="220"/>
      <c r="AS105" s="220">
        <f>IF($AD$102&lt;0,0,AS103+AS104)</f>
        <v>0</v>
      </c>
      <c r="AT105" s="220"/>
      <c r="AU105" s="220">
        <f>IF($AD$102&lt;0,0,AU103+AU104)</f>
        <v>0</v>
      </c>
      <c r="AV105" s="220"/>
      <c r="AW105" s="220">
        <f>IF($AD$102&lt;0,0,AW103+AW104)</f>
        <v>0</v>
      </c>
      <c r="AX105" s="220"/>
      <c r="AY105" s="220">
        <f>IF($AD$102&lt;0,0,AY103+AY104)</f>
        <v>0</v>
      </c>
      <c r="AZ105" s="220"/>
      <c r="BA105" s="111"/>
      <c r="BB105" s="112"/>
      <c r="BC105" s="112"/>
      <c r="BD105" s="112"/>
      <c r="BE105" s="112"/>
      <c r="BF105" s="112"/>
      <c r="BG105" s="112"/>
      <c r="BH105" s="112"/>
      <c r="BI105" s="112"/>
      <c r="BJ105" s="112"/>
      <c r="BK105" s="112"/>
      <c r="BL105" s="112"/>
      <c r="BM105" s="112"/>
      <c r="BN105" s="112"/>
      <c r="BO105" s="112"/>
      <c r="BP105" s="112"/>
      <c r="BQ105" s="112"/>
      <c r="BR105" s="112"/>
      <c r="BS105" s="112"/>
      <c r="BT105" s="112"/>
      <c r="BU105" s="112"/>
      <c r="BV105" s="112"/>
      <c r="BW105" s="112"/>
      <c r="BX105" s="112"/>
      <c r="BY105" s="112"/>
      <c r="BZ105" s="112"/>
      <c r="CA105" s="112"/>
      <c r="CB105" s="112"/>
      <c r="CC105" s="112"/>
      <c r="CD105" s="112"/>
      <c r="CE105" s="112"/>
      <c r="CF105" s="112"/>
      <c r="CG105" s="112"/>
      <c r="CH105" s="112"/>
    </row>
    <row r="106" spans="1:86" s="31" customFormat="1" ht="13.5" customHeight="1" x14ac:dyDescent="0.2">
      <c r="A106" s="159" t="s">
        <v>200</v>
      </c>
      <c r="B106" s="221"/>
      <c r="C106" s="160" t="s">
        <v>327</v>
      </c>
      <c r="D106" s="160"/>
      <c r="E106" s="160"/>
      <c r="F106" s="160"/>
      <c r="G106" s="160"/>
      <c r="H106" s="160"/>
      <c r="I106" s="160"/>
      <c r="J106" s="160"/>
      <c r="K106" s="160"/>
      <c r="L106" s="160"/>
      <c r="M106" s="160"/>
      <c r="N106" s="160"/>
      <c r="O106" s="160"/>
      <c r="P106" s="160"/>
      <c r="Q106" s="160"/>
      <c r="R106" s="160"/>
      <c r="S106" s="160"/>
      <c r="T106" s="160"/>
      <c r="U106" s="160"/>
      <c r="V106" s="160"/>
      <c r="W106" s="160"/>
      <c r="X106" s="160"/>
      <c r="Y106" s="160"/>
      <c r="Z106" s="160"/>
      <c r="AA106" s="160"/>
      <c r="AB106" s="160"/>
      <c r="AC106" s="160"/>
      <c r="AD106" s="217">
        <f>SUM(AM106:AZ106)</f>
        <v>0</v>
      </c>
      <c r="AE106" s="218"/>
      <c r="AF106" s="218"/>
      <c r="AG106" s="218"/>
      <c r="AH106" s="218"/>
      <c r="AI106" s="218"/>
      <c r="AJ106" s="218"/>
      <c r="AK106" s="218"/>
      <c r="AL106" s="219"/>
      <c r="AM106" s="220">
        <f>IF($AD$102&lt;0,0,AM102-AM105)</f>
        <v>0</v>
      </c>
      <c r="AN106" s="220"/>
      <c r="AO106" s="220">
        <f>IF($AD$102&lt;0,0,AO102-AO105)</f>
        <v>0</v>
      </c>
      <c r="AP106" s="220"/>
      <c r="AQ106" s="220">
        <f>IF($AD$102&lt;0,0,AQ102-AQ105)</f>
        <v>0</v>
      </c>
      <c r="AR106" s="220"/>
      <c r="AS106" s="220">
        <f>IF($AD$102&lt;0,0,AS102-AS105)</f>
        <v>0</v>
      </c>
      <c r="AT106" s="220"/>
      <c r="AU106" s="220">
        <f>IF($AD$102&lt;0,0,AU102-AU105)</f>
        <v>0</v>
      </c>
      <c r="AV106" s="220"/>
      <c r="AW106" s="220">
        <f>IF($AD$102&lt;0,0,AW102-AW105)</f>
        <v>0</v>
      </c>
      <c r="AX106" s="220"/>
      <c r="AY106" s="220">
        <f>IF($AD$102&lt;0,0,AY102-AY105)</f>
        <v>0</v>
      </c>
      <c r="AZ106" s="220"/>
      <c r="BA106" s="111"/>
      <c r="BB106" s="112"/>
      <c r="BC106" s="112"/>
      <c r="BD106" s="112"/>
      <c r="BE106" s="112"/>
      <c r="BF106" s="112"/>
      <c r="BG106" s="112"/>
      <c r="BH106" s="112"/>
      <c r="BI106" s="112"/>
      <c r="BJ106" s="112"/>
      <c r="BK106" s="112"/>
      <c r="BL106" s="112"/>
      <c r="BM106" s="112"/>
      <c r="BN106" s="112"/>
      <c r="BO106" s="112"/>
      <c r="BP106" s="112"/>
      <c r="BQ106" s="112"/>
      <c r="BR106" s="112"/>
      <c r="BS106" s="112"/>
      <c r="BT106" s="112"/>
      <c r="BU106" s="112"/>
      <c r="BV106" s="112"/>
      <c r="BW106" s="112"/>
      <c r="BX106" s="112"/>
      <c r="BY106" s="112"/>
      <c r="BZ106" s="112"/>
      <c r="CA106" s="112"/>
      <c r="CB106" s="112"/>
      <c r="CC106" s="112"/>
      <c r="CD106" s="112"/>
      <c r="CE106" s="112"/>
      <c r="CF106" s="112"/>
      <c r="CG106" s="112"/>
      <c r="CH106" s="112"/>
    </row>
    <row r="107" spans="1:86" ht="38.25" customHeight="1" thickBot="1" x14ac:dyDescent="0.25">
      <c r="A107" s="159" t="s">
        <v>152</v>
      </c>
      <c r="B107" s="221"/>
      <c r="C107" s="160" t="s">
        <v>328</v>
      </c>
      <c r="D107" s="160"/>
      <c r="E107" s="160"/>
      <c r="F107" s="160"/>
      <c r="G107" s="160"/>
      <c r="H107" s="160"/>
      <c r="I107" s="160"/>
      <c r="J107" s="160"/>
      <c r="K107" s="160"/>
      <c r="L107" s="160"/>
      <c r="M107" s="160"/>
      <c r="N107" s="160"/>
      <c r="O107" s="160"/>
      <c r="P107" s="160"/>
      <c r="Q107" s="160"/>
      <c r="R107" s="160"/>
      <c r="S107" s="160"/>
      <c r="T107" s="160"/>
      <c r="U107" s="160"/>
      <c r="V107" s="160"/>
      <c r="W107" s="160"/>
      <c r="X107" s="160"/>
      <c r="Y107" s="160"/>
      <c r="Z107" s="160"/>
      <c r="AA107" s="160"/>
      <c r="AB107" s="160"/>
      <c r="AC107" s="160"/>
      <c r="AD107" s="217">
        <f>IF(AD102&lt;0,0,SUM(AM107:AZ107))</f>
        <v>0</v>
      </c>
      <c r="AE107" s="218"/>
      <c r="AF107" s="218"/>
      <c r="AG107" s="218"/>
      <c r="AH107" s="218"/>
      <c r="AI107" s="218"/>
      <c r="AJ107" s="218"/>
      <c r="AK107" s="218"/>
      <c r="AL107" s="219"/>
      <c r="AM107" s="190"/>
      <c r="AN107" s="190"/>
      <c r="AO107" s="190"/>
      <c r="AP107" s="190"/>
      <c r="AQ107" s="190"/>
      <c r="AR107" s="190"/>
      <c r="AS107" s="190"/>
      <c r="AT107" s="190"/>
      <c r="AU107" s="190"/>
      <c r="AV107" s="190"/>
      <c r="AW107" s="190"/>
      <c r="AX107" s="190"/>
      <c r="AY107" s="190"/>
      <c r="AZ107" s="190"/>
    </row>
    <row r="108" spans="1:86" ht="38.25" customHeight="1" thickBot="1" x14ac:dyDescent="0.25">
      <c r="A108" s="159" t="s">
        <v>201</v>
      </c>
      <c r="B108" s="221"/>
      <c r="C108" s="160" t="s">
        <v>329</v>
      </c>
      <c r="D108" s="160"/>
      <c r="E108" s="160"/>
      <c r="F108" s="160"/>
      <c r="G108" s="160"/>
      <c r="H108" s="160"/>
      <c r="I108" s="160"/>
      <c r="J108" s="160"/>
      <c r="K108" s="160"/>
      <c r="L108" s="160"/>
      <c r="M108" s="160"/>
      <c r="N108" s="160"/>
      <c r="O108" s="160"/>
      <c r="P108" s="160"/>
      <c r="Q108" s="160"/>
      <c r="R108" s="160"/>
      <c r="S108" s="160"/>
      <c r="T108" s="160"/>
      <c r="U108" s="160"/>
      <c r="V108" s="160"/>
      <c r="W108" s="160"/>
      <c r="X108" s="160"/>
      <c r="Y108" s="160"/>
      <c r="Z108" s="160"/>
      <c r="AA108" s="160"/>
      <c r="AB108" s="160"/>
      <c r="AC108" s="160"/>
      <c r="AD108" s="217">
        <f>IF(OR($BB$108="",$AD$102&lt;0),0,SUM(AM108:AZ108))</f>
        <v>0</v>
      </c>
      <c r="AE108" s="218"/>
      <c r="AF108" s="218"/>
      <c r="AG108" s="218"/>
      <c r="AH108" s="218"/>
      <c r="AI108" s="218"/>
      <c r="AJ108" s="218"/>
      <c r="AK108" s="218"/>
      <c r="AL108" s="219"/>
      <c r="AM108" s="190"/>
      <c r="AN108" s="190"/>
      <c r="AO108" s="190"/>
      <c r="AP108" s="190"/>
      <c r="AQ108" s="190"/>
      <c r="AR108" s="190"/>
      <c r="AS108" s="190"/>
      <c r="AT108" s="190"/>
      <c r="AU108" s="190"/>
      <c r="AV108" s="190"/>
      <c r="AW108" s="190"/>
      <c r="AX108" s="190"/>
      <c r="AY108" s="190"/>
      <c r="AZ108" s="190"/>
      <c r="BB108" s="122"/>
    </row>
    <row r="109" spans="1:86" ht="13.5" customHeight="1" x14ac:dyDescent="0.2">
      <c r="A109" s="156" t="s">
        <v>130</v>
      </c>
      <c r="B109" s="157"/>
      <c r="C109" s="157"/>
      <c r="D109" s="157"/>
      <c r="E109" s="157"/>
      <c r="F109" s="157"/>
      <c r="G109" s="157"/>
      <c r="H109" s="157"/>
      <c r="I109" s="157"/>
      <c r="J109" s="157"/>
      <c r="K109" s="157"/>
      <c r="L109" s="157"/>
      <c r="M109" s="157"/>
      <c r="N109" s="157"/>
      <c r="O109" s="157"/>
      <c r="P109" s="157"/>
      <c r="Q109" s="157"/>
      <c r="R109" s="157"/>
      <c r="S109" s="157"/>
      <c r="T109" s="157"/>
      <c r="U109" s="157"/>
      <c r="V109" s="157"/>
      <c r="W109" s="157"/>
      <c r="X109" s="157"/>
      <c r="Y109" s="157"/>
      <c r="Z109" s="157"/>
      <c r="AA109" s="157"/>
      <c r="AB109" s="157"/>
      <c r="AC109" s="157"/>
      <c r="AD109" s="157"/>
      <c r="AE109" s="157"/>
      <c r="AF109" s="157"/>
      <c r="AG109" s="157"/>
      <c r="AH109" s="157"/>
      <c r="AI109" s="157"/>
      <c r="AJ109" s="157"/>
      <c r="AK109" s="157"/>
      <c r="AL109" s="157"/>
      <c r="AM109" s="157"/>
      <c r="AN109" s="157"/>
      <c r="AO109" s="157"/>
      <c r="AP109" s="157"/>
      <c r="AQ109" s="157"/>
      <c r="AR109" s="157"/>
      <c r="AS109" s="157"/>
      <c r="AT109" s="157"/>
      <c r="AU109" s="157"/>
      <c r="AV109" s="157"/>
      <c r="AW109" s="157"/>
      <c r="AX109" s="157"/>
      <c r="AY109" s="157"/>
      <c r="AZ109" s="158"/>
    </row>
    <row r="110" spans="1:86" s="31" customFormat="1" ht="38.25" customHeight="1" x14ac:dyDescent="0.2">
      <c r="A110" s="222">
        <v>16</v>
      </c>
      <c r="B110" s="223"/>
      <c r="C110" s="160" t="s">
        <v>330</v>
      </c>
      <c r="D110" s="160"/>
      <c r="E110" s="160"/>
      <c r="F110" s="160"/>
      <c r="G110" s="160"/>
      <c r="H110" s="160"/>
      <c r="I110" s="160"/>
      <c r="J110" s="160"/>
      <c r="K110" s="160"/>
      <c r="L110" s="160"/>
      <c r="M110" s="160"/>
      <c r="N110" s="160"/>
      <c r="O110" s="160"/>
      <c r="P110" s="160"/>
      <c r="Q110" s="160"/>
      <c r="R110" s="160"/>
      <c r="S110" s="160"/>
      <c r="T110" s="160"/>
      <c r="U110" s="160"/>
      <c r="V110" s="160"/>
      <c r="W110" s="160"/>
      <c r="X110" s="160"/>
      <c r="Y110" s="160"/>
      <c r="Z110" s="160"/>
      <c r="AA110" s="160"/>
      <c r="AB110" s="160"/>
      <c r="AC110" s="160"/>
      <c r="AD110" s="217">
        <f>IF(AD102&lt;0,0,SUM(AM110:AZ110))</f>
        <v>0</v>
      </c>
      <c r="AE110" s="218"/>
      <c r="AF110" s="218"/>
      <c r="AG110" s="218"/>
      <c r="AH110" s="218"/>
      <c r="AI110" s="218"/>
      <c r="AJ110" s="218"/>
      <c r="AK110" s="218"/>
      <c r="AL110" s="219"/>
      <c r="AM110" s="220">
        <f>IF($AD$102&lt;0,0,IF($BB$108="Х",AM108*AM70,AM106*AM70))</f>
        <v>0</v>
      </c>
      <c r="AN110" s="220"/>
      <c r="AO110" s="220">
        <f>IF($AD$102&lt;0,0,IF($BB$108="Х",AO108*AO70,AO106*AO70))</f>
        <v>0</v>
      </c>
      <c r="AP110" s="220"/>
      <c r="AQ110" s="220">
        <f>IF($AD$102&lt;0,0,IF($BB$108="Х",AQ108*AQ70,AQ106*AQ70))</f>
        <v>0</v>
      </c>
      <c r="AR110" s="220"/>
      <c r="AS110" s="220">
        <f>IF($AD$102&lt;0,0,IF($BB$108="Х",AS108*AS70,AS106*AS70))</f>
        <v>0</v>
      </c>
      <c r="AT110" s="220"/>
      <c r="AU110" s="220">
        <f>IF($AD$102&lt;0,0,IF($BB$108="Х",AU108*AU70,AU106*AU70))</f>
        <v>0</v>
      </c>
      <c r="AV110" s="220"/>
      <c r="AW110" s="220">
        <f>IF($AD$102&lt;0,0,IF($BB$108="Х",AW108*AW70,AW106*AW70))</f>
        <v>0</v>
      </c>
      <c r="AX110" s="220"/>
      <c r="AY110" s="220">
        <f>IF($AD$102&lt;0,0,IF($BB$108="Х",AY108*AY70,AY106*AY70))</f>
        <v>0</v>
      </c>
      <c r="AZ110" s="220"/>
      <c r="BA110" s="111"/>
      <c r="BB110" s="112"/>
      <c r="BC110" s="112"/>
      <c r="BD110" s="112"/>
      <c r="BE110" s="112"/>
      <c r="BF110" s="112"/>
      <c r="BG110" s="112"/>
      <c r="BH110" s="112"/>
      <c r="BI110" s="112"/>
      <c r="BJ110" s="112"/>
      <c r="BK110" s="112"/>
      <c r="BL110" s="112"/>
      <c r="BM110" s="112"/>
      <c r="BN110" s="112"/>
      <c r="BO110" s="112"/>
      <c r="BP110" s="112"/>
      <c r="BQ110" s="112"/>
      <c r="BR110" s="112"/>
      <c r="BS110" s="112"/>
      <c r="BT110" s="112"/>
      <c r="BU110" s="112"/>
      <c r="BV110" s="112"/>
      <c r="BW110" s="112"/>
      <c r="BX110" s="112"/>
      <c r="BY110" s="112"/>
      <c r="BZ110" s="112"/>
      <c r="CA110" s="112"/>
      <c r="CB110" s="112"/>
      <c r="CC110" s="112"/>
      <c r="CD110" s="112"/>
      <c r="CE110" s="112"/>
      <c r="CF110" s="112"/>
      <c r="CG110" s="112"/>
      <c r="CH110" s="112"/>
    </row>
    <row r="111" spans="1:86" s="31" customFormat="1" ht="49.5" customHeight="1" x14ac:dyDescent="0.2">
      <c r="A111" s="159" t="s">
        <v>161</v>
      </c>
      <c r="B111" s="221"/>
      <c r="C111" s="160" t="s">
        <v>331</v>
      </c>
      <c r="D111" s="160"/>
      <c r="E111" s="160"/>
      <c r="F111" s="160"/>
      <c r="G111" s="160"/>
      <c r="H111" s="160"/>
      <c r="I111" s="160"/>
      <c r="J111" s="160"/>
      <c r="K111" s="160"/>
      <c r="L111" s="160"/>
      <c r="M111" s="160"/>
      <c r="N111" s="160"/>
      <c r="O111" s="160"/>
      <c r="P111" s="160"/>
      <c r="Q111" s="160"/>
      <c r="R111" s="160"/>
      <c r="S111" s="160"/>
      <c r="T111" s="160"/>
      <c r="U111" s="160"/>
      <c r="V111" s="160"/>
      <c r="W111" s="160"/>
      <c r="X111" s="160"/>
      <c r="Y111" s="160"/>
      <c r="Z111" s="160"/>
      <c r="AA111" s="160"/>
      <c r="AB111" s="160"/>
      <c r="AC111" s="160"/>
      <c r="AD111" s="217">
        <f>IF(AD102&lt;0,0,SUM(AM111:AZ111))</f>
        <v>0</v>
      </c>
      <c r="AE111" s="218"/>
      <c r="AF111" s="218"/>
      <c r="AG111" s="218"/>
      <c r="AH111" s="218"/>
      <c r="AI111" s="218"/>
      <c r="AJ111" s="218"/>
      <c r="AK111" s="218"/>
      <c r="AL111" s="219"/>
      <c r="AM111" s="190"/>
      <c r="AN111" s="190"/>
      <c r="AO111" s="190"/>
      <c r="AP111" s="190"/>
      <c r="AQ111" s="190"/>
      <c r="AR111" s="190"/>
      <c r="AS111" s="190"/>
      <c r="AT111" s="190"/>
      <c r="AU111" s="190"/>
      <c r="AV111" s="190"/>
      <c r="AW111" s="190"/>
      <c r="AX111" s="190"/>
      <c r="AY111" s="190"/>
      <c r="AZ111" s="190"/>
      <c r="BA111" s="111"/>
      <c r="BB111" s="112"/>
      <c r="BC111" s="112"/>
      <c r="BD111" s="112"/>
      <c r="BE111" s="112"/>
      <c r="BF111" s="112"/>
      <c r="BG111" s="112"/>
      <c r="BH111" s="112"/>
      <c r="BI111" s="112"/>
      <c r="BJ111" s="112"/>
      <c r="BK111" s="112"/>
      <c r="BL111" s="112"/>
      <c r="BM111" s="112"/>
      <c r="BN111" s="112"/>
      <c r="BO111" s="112"/>
      <c r="BP111" s="112"/>
      <c r="BQ111" s="112"/>
      <c r="BR111" s="112"/>
      <c r="BS111" s="112"/>
      <c r="BT111" s="112"/>
      <c r="BU111" s="112"/>
      <c r="BV111" s="112"/>
      <c r="BW111" s="112"/>
      <c r="BX111" s="112"/>
      <c r="BY111" s="112"/>
      <c r="BZ111" s="112"/>
      <c r="CA111" s="112"/>
      <c r="CB111" s="112"/>
      <c r="CC111" s="112"/>
      <c r="CD111" s="112"/>
      <c r="CE111" s="112"/>
      <c r="CF111" s="112"/>
      <c r="CG111" s="112"/>
      <c r="CH111" s="112"/>
    </row>
    <row r="112" spans="1:86" s="31" customFormat="1" ht="75.75" customHeight="1" x14ac:dyDescent="0.2">
      <c r="A112" s="159" t="s">
        <v>332</v>
      </c>
      <c r="B112" s="221"/>
      <c r="C112" s="160" t="s">
        <v>333</v>
      </c>
      <c r="D112" s="160"/>
      <c r="E112" s="160"/>
      <c r="F112" s="160"/>
      <c r="G112" s="160"/>
      <c r="H112" s="160"/>
      <c r="I112" s="160"/>
      <c r="J112" s="160"/>
      <c r="K112" s="160"/>
      <c r="L112" s="160"/>
      <c r="M112" s="160"/>
      <c r="N112" s="160"/>
      <c r="O112" s="160"/>
      <c r="P112" s="160"/>
      <c r="Q112" s="160"/>
      <c r="R112" s="160"/>
      <c r="S112" s="160"/>
      <c r="T112" s="160"/>
      <c r="U112" s="160"/>
      <c r="V112" s="160"/>
      <c r="W112" s="160"/>
      <c r="X112" s="160"/>
      <c r="Y112" s="160"/>
      <c r="Z112" s="160"/>
      <c r="AA112" s="160"/>
      <c r="AB112" s="160"/>
      <c r="AC112" s="160"/>
      <c r="AD112" s="217">
        <f>IF(AD102&lt;0,0,SUM(AM112:AZ112))</f>
        <v>0</v>
      </c>
      <c r="AE112" s="218"/>
      <c r="AF112" s="218"/>
      <c r="AG112" s="218"/>
      <c r="AH112" s="218"/>
      <c r="AI112" s="218"/>
      <c r="AJ112" s="218"/>
      <c r="AK112" s="218"/>
      <c r="AL112" s="219"/>
      <c r="AM112" s="190"/>
      <c r="AN112" s="190"/>
      <c r="AO112" s="190"/>
      <c r="AP112" s="190"/>
      <c r="AQ112" s="190"/>
      <c r="AR112" s="190"/>
      <c r="AS112" s="190"/>
      <c r="AT112" s="190"/>
      <c r="AU112" s="190"/>
      <c r="AV112" s="190"/>
      <c r="AW112" s="190"/>
      <c r="AX112" s="190"/>
      <c r="AY112" s="190"/>
      <c r="AZ112" s="190"/>
      <c r="BA112" s="111"/>
      <c r="BB112" s="112"/>
      <c r="BC112" s="112"/>
      <c r="BD112" s="112"/>
      <c r="BE112" s="112"/>
      <c r="BF112" s="112"/>
      <c r="BG112" s="112"/>
      <c r="BH112" s="112"/>
      <c r="BI112" s="112"/>
      <c r="BJ112" s="112"/>
      <c r="BK112" s="112"/>
      <c r="BL112" s="112"/>
      <c r="BM112" s="112"/>
      <c r="BN112" s="112"/>
      <c r="BO112" s="112"/>
      <c r="BP112" s="112"/>
      <c r="BQ112" s="112"/>
      <c r="BR112" s="112"/>
      <c r="BS112" s="112"/>
      <c r="BT112" s="112"/>
      <c r="BU112" s="112"/>
      <c r="BV112" s="112"/>
      <c r="BW112" s="112"/>
      <c r="BX112" s="112"/>
      <c r="BY112" s="112"/>
      <c r="BZ112" s="112"/>
      <c r="CA112" s="112"/>
      <c r="CB112" s="112"/>
      <c r="CC112" s="112"/>
      <c r="CD112" s="112"/>
      <c r="CE112" s="112"/>
      <c r="CF112" s="112"/>
      <c r="CG112" s="112"/>
      <c r="CH112" s="112"/>
    </row>
    <row r="113" spans="1:86" s="31" customFormat="1" ht="37.5" customHeight="1" x14ac:dyDescent="0.2">
      <c r="A113" s="222">
        <v>17</v>
      </c>
      <c r="B113" s="223"/>
      <c r="C113" s="160" t="s">
        <v>265</v>
      </c>
      <c r="D113" s="160"/>
      <c r="E113" s="160"/>
      <c r="F113" s="160"/>
      <c r="G113" s="160"/>
      <c r="H113" s="160"/>
      <c r="I113" s="160"/>
      <c r="J113" s="160"/>
      <c r="K113" s="160"/>
      <c r="L113" s="160"/>
      <c r="M113" s="160"/>
      <c r="N113" s="160"/>
      <c r="O113" s="160"/>
      <c r="P113" s="160"/>
      <c r="Q113" s="160"/>
      <c r="R113" s="160"/>
      <c r="S113" s="160"/>
      <c r="T113" s="160"/>
      <c r="U113" s="160"/>
      <c r="V113" s="160"/>
      <c r="W113" s="160"/>
      <c r="X113" s="160"/>
      <c r="Y113" s="160"/>
      <c r="Z113" s="160"/>
      <c r="AA113" s="160"/>
      <c r="AB113" s="160"/>
      <c r="AC113" s="160"/>
      <c r="AD113" s="217">
        <f>IF($AD$102&lt;0,0,SUM(AM113:AZ113))</f>
        <v>0</v>
      </c>
      <c r="AE113" s="218"/>
      <c r="AF113" s="218"/>
      <c r="AG113" s="218"/>
      <c r="AH113" s="218"/>
      <c r="AI113" s="218"/>
      <c r="AJ113" s="218"/>
      <c r="AK113" s="218"/>
      <c r="AL113" s="219"/>
      <c r="AM113" s="190"/>
      <c r="AN113" s="190"/>
      <c r="AO113" s="190"/>
      <c r="AP113" s="190"/>
      <c r="AQ113" s="190"/>
      <c r="AR113" s="190"/>
      <c r="AS113" s="190"/>
      <c r="AT113" s="190"/>
      <c r="AU113" s="190"/>
      <c r="AV113" s="190"/>
      <c r="AW113" s="190"/>
      <c r="AX113" s="190"/>
      <c r="AY113" s="190"/>
      <c r="AZ113" s="190"/>
      <c r="BA113" s="111"/>
      <c r="BB113" s="112"/>
      <c r="BC113" s="112"/>
      <c r="BD113" s="112"/>
      <c r="BE113" s="112"/>
      <c r="BF113" s="112"/>
      <c r="BG113" s="112"/>
      <c r="BH113" s="112"/>
      <c r="BI113" s="112"/>
      <c r="BJ113" s="112"/>
      <c r="BK113" s="112"/>
      <c r="BL113" s="112"/>
      <c r="BM113" s="112"/>
      <c r="BN113" s="112"/>
      <c r="BO113" s="112"/>
      <c r="BP113" s="112"/>
      <c r="BQ113" s="112"/>
      <c r="BR113" s="112"/>
      <c r="BS113" s="112"/>
      <c r="BT113" s="112"/>
      <c r="BU113" s="112"/>
      <c r="BV113" s="112"/>
      <c r="BW113" s="112"/>
      <c r="BX113" s="112"/>
      <c r="BY113" s="112"/>
      <c r="BZ113" s="112"/>
      <c r="CA113" s="112"/>
      <c r="CB113" s="112"/>
      <c r="CC113" s="112"/>
      <c r="CD113" s="112"/>
      <c r="CE113" s="112"/>
      <c r="CF113" s="112"/>
      <c r="CG113" s="112"/>
      <c r="CH113" s="112"/>
    </row>
    <row r="114" spans="1:86" s="31" customFormat="1" ht="24.75" customHeight="1" x14ac:dyDescent="0.2">
      <c r="A114" s="222">
        <v>18</v>
      </c>
      <c r="B114" s="223"/>
      <c r="C114" s="160" t="s">
        <v>334</v>
      </c>
      <c r="D114" s="160"/>
      <c r="E114" s="160"/>
      <c r="F114" s="160"/>
      <c r="G114" s="160"/>
      <c r="H114" s="160"/>
      <c r="I114" s="160"/>
      <c r="J114" s="160"/>
      <c r="K114" s="160"/>
      <c r="L114" s="160"/>
      <c r="M114" s="160"/>
      <c r="N114" s="160"/>
      <c r="O114" s="160"/>
      <c r="P114" s="160"/>
      <c r="Q114" s="160"/>
      <c r="R114" s="160"/>
      <c r="S114" s="160"/>
      <c r="T114" s="160"/>
      <c r="U114" s="160"/>
      <c r="V114" s="160"/>
      <c r="W114" s="160"/>
      <c r="X114" s="160"/>
      <c r="Y114" s="160"/>
      <c r="Z114" s="160"/>
      <c r="AA114" s="160"/>
      <c r="AB114" s="160"/>
      <c r="AC114" s="160"/>
      <c r="AD114" s="217">
        <f>IF($AD$102&lt;0,0,SUM(AM114:AZ114))</f>
        <v>0</v>
      </c>
      <c r="AE114" s="218"/>
      <c r="AF114" s="218"/>
      <c r="AG114" s="218"/>
      <c r="AH114" s="218"/>
      <c r="AI114" s="218"/>
      <c r="AJ114" s="218"/>
      <c r="AK114" s="218"/>
      <c r="AL114" s="219"/>
      <c r="AM114" s="220">
        <f>SUM(AM117,AM118)</f>
        <v>0</v>
      </c>
      <c r="AN114" s="220"/>
      <c r="AO114" s="220">
        <f>SUM(AO117,AO118)</f>
        <v>0</v>
      </c>
      <c r="AP114" s="220"/>
      <c r="AQ114" s="220">
        <f>SUM(AQ117,AQ118)</f>
        <v>0</v>
      </c>
      <c r="AR114" s="220"/>
      <c r="AS114" s="220">
        <f>SUM(AS117,AS118)</f>
        <v>0</v>
      </c>
      <c r="AT114" s="220"/>
      <c r="AU114" s="220">
        <f>SUM(AU117,AU118)</f>
        <v>0</v>
      </c>
      <c r="AV114" s="220"/>
      <c r="AW114" s="220">
        <f>SUM(AW117,AW118)</f>
        <v>0</v>
      </c>
      <c r="AX114" s="220"/>
      <c r="AY114" s="220">
        <f>SUM(AY117,AY118)</f>
        <v>0</v>
      </c>
      <c r="AZ114" s="220"/>
      <c r="BA114" s="111"/>
      <c r="BB114" s="112"/>
      <c r="BC114" s="112"/>
      <c r="BD114" s="112"/>
      <c r="BE114" s="112"/>
      <c r="BF114" s="112"/>
      <c r="BG114" s="112"/>
      <c r="BH114" s="112"/>
      <c r="BI114" s="112"/>
      <c r="BJ114" s="112"/>
      <c r="BK114" s="112"/>
      <c r="BL114" s="112"/>
      <c r="BM114" s="112"/>
      <c r="BN114" s="112"/>
      <c r="BO114" s="112"/>
      <c r="BP114" s="112"/>
      <c r="BQ114" s="112"/>
      <c r="BR114" s="112"/>
      <c r="BS114" s="112"/>
      <c r="BT114" s="112"/>
      <c r="BU114" s="112"/>
      <c r="BV114" s="112"/>
      <c r="BW114" s="112"/>
      <c r="BX114" s="112"/>
      <c r="BY114" s="112"/>
      <c r="BZ114" s="112"/>
      <c r="CA114" s="112"/>
      <c r="CB114" s="112"/>
      <c r="CC114" s="112"/>
      <c r="CD114" s="112"/>
      <c r="CE114" s="112"/>
      <c r="CF114" s="112"/>
      <c r="CG114" s="112"/>
      <c r="CH114" s="112"/>
    </row>
    <row r="115" spans="1:86" ht="13.5" customHeight="1" x14ac:dyDescent="0.2"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 t="s">
        <v>2</v>
      </c>
    </row>
    <row r="116" spans="1:86" ht="12.75" customHeight="1" x14ac:dyDescent="0.2">
      <c r="A116" s="134">
        <v>1</v>
      </c>
      <c r="B116" s="134"/>
      <c r="C116" s="134">
        <v>2</v>
      </c>
      <c r="D116" s="134"/>
      <c r="E116" s="134"/>
      <c r="F116" s="134"/>
      <c r="G116" s="134"/>
      <c r="H116" s="134"/>
      <c r="I116" s="134"/>
      <c r="J116" s="134"/>
      <c r="K116" s="134"/>
      <c r="L116" s="134"/>
      <c r="M116" s="134"/>
      <c r="N116" s="134"/>
      <c r="O116" s="134"/>
      <c r="P116" s="134"/>
      <c r="Q116" s="134"/>
      <c r="R116" s="134"/>
      <c r="S116" s="134"/>
      <c r="T116" s="134"/>
      <c r="U116" s="134"/>
      <c r="V116" s="134"/>
      <c r="W116" s="134"/>
      <c r="X116" s="134"/>
      <c r="Y116" s="134"/>
      <c r="Z116" s="134"/>
      <c r="AA116" s="134"/>
      <c r="AB116" s="134"/>
      <c r="AC116" s="134"/>
      <c r="AD116" s="134">
        <v>3</v>
      </c>
      <c r="AE116" s="134"/>
      <c r="AF116" s="134"/>
      <c r="AG116" s="134"/>
      <c r="AH116" s="134"/>
      <c r="AI116" s="134"/>
      <c r="AJ116" s="134"/>
      <c r="AK116" s="134"/>
      <c r="AL116" s="134"/>
      <c r="AM116" s="191">
        <v>4</v>
      </c>
      <c r="AN116" s="178"/>
      <c r="AO116" s="191">
        <v>5</v>
      </c>
      <c r="AP116" s="178"/>
      <c r="AQ116" s="191">
        <v>6</v>
      </c>
      <c r="AR116" s="178"/>
      <c r="AS116" s="191">
        <v>7</v>
      </c>
      <c r="AT116" s="178"/>
      <c r="AU116" s="191">
        <v>8</v>
      </c>
      <c r="AV116" s="178"/>
      <c r="AW116" s="191">
        <v>9</v>
      </c>
      <c r="AX116" s="178"/>
      <c r="AY116" s="191">
        <v>10</v>
      </c>
      <c r="AZ116" s="192"/>
    </row>
    <row r="117" spans="1:86" s="31" customFormat="1" ht="24.75" customHeight="1" x14ac:dyDescent="0.2">
      <c r="A117" s="159" t="s">
        <v>335</v>
      </c>
      <c r="B117" s="221"/>
      <c r="C117" s="160" t="s">
        <v>337</v>
      </c>
      <c r="D117" s="160"/>
      <c r="E117" s="160"/>
      <c r="F117" s="160"/>
      <c r="G117" s="160"/>
      <c r="H117" s="160"/>
      <c r="I117" s="160"/>
      <c r="J117" s="160"/>
      <c r="K117" s="160"/>
      <c r="L117" s="160"/>
      <c r="M117" s="160"/>
      <c r="N117" s="160"/>
      <c r="O117" s="160"/>
      <c r="P117" s="160"/>
      <c r="Q117" s="160"/>
      <c r="R117" s="160"/>
      <c r="S117" s="160"/>
      <c r="T117" s="160"/>
      <c r="U117" s="160"/>
      <c r="V117" s="160"/>
      <c r="W117" s="160"/>
      <c r="X117" s="160"/>
      <c r="Y117" s="160"/>
      <c r="Z117" s="160"/>
      <c r="AA117" s="160"/>
      <c r="AB117" s="160"/>
      <c r="AC117" s="160"/>
      <c r="AD117" s="217">
        <f>IF(AD103&lt;0,0,SUM(AM117:AZ117))</f>
        <v>0</v>
      </c>
      <c r="AE117" s="218"/>
      <c r="AF117" s="218"/>
      <c r="AG117" s="218"/>
      <c r="AH117" s="218"/>
      <c r="AI117" s="218"/>
      <c r="AJ117" s="218"/>
      <c r="AK117" s="218"/>
      <c r="AL117" s="219"/>
      <c r="AM117" s="190"/>
      <c r="AN117" s="190"/>
      <c r="AO117" s="190"/>
      <c r="AP117" s="190"/>
      <c r="AQ117" s="190"/>
      <c r="AR117" s="190"/>
      <c r="AS117" s="190"/>
      <c r="AT117" s="190"/>
      <c r="AU117" s="190"/>
      <c r="AV117" s="190"/>
      <c r="AW117" s="190"/>
      <c r="AX117" s="190"/>
      <c r="AY117" s="190"/>
      <c r="AZ117" s="190"/>
      <c r="BA117" s="111"/>
      <c r="BB117" s="112"/>
      <c r="BC117" s="112"/>
      <c r="BD117" s="112"/>
      <c r="BE117" s="112"/>
      <c r="BF117" s="112"/>
      <c r="BG117" s="112"/>
      <c r="BH117" s="112"/>
      <c r="BI117" s="112"/>
      <c r="BJ117" s="112"/>
      <c r="BK117" s="112"/>
      <c r="BL117" s="112"/>
      <c r="BM117" s="112"/>
      <c r="BN117" s="112"/>
      <c r="BO117" s="112"/>
      <c r="BP117" s="112"/>
      <c r="BQ117" s="112"/>
      <c r="BR117" s="112"/>
      <c r="BS117" s="112"/>
      <c r="BT117" s="112"/>
      <c r="BU117" s="112"/>
      <c r="BV117" s="112"/>
      <c r="BW117" s="112"/>
      <c r="BX117" s="112"/>
      <c r="BY117" s="112"/>
      <c r="BZ117" s="112"/>
      <c r="CA117" s="112"/>
      <c r="CB117" s="112"/>
      <c r="CC117" s="112"/>
      <c r="CD117" s="112"/>
      <c r="CE117" s="112"/>
      <c r="CF117" s="112"/>
      <c r="CG117" s="112"/>
      <c r="CH117" s="112"/>
    </row>
    <row r="118" spans="1:86" s="31" customFormat="1" ht="24.75" customHeight="1" x14ac:dyDescent="0.2">
      <c r="A118" s="159" t="s">
        <v>336</v>
      </c>
      <c r="B118" s="221"/>
      <c r="C118" s="160" t="s">
        <v>338</v>
      </c>
      <c r="D118" s="160"/>
      <c r="E118" s="160"/>
      <c r="F118" s="160"/>
      <c r="G118" s="160"/>
      <c r="H118" s="160"/>
      <c r="I118" s="160"/>
      <c r="J118" s="160"/>
      <c r="K118" s="160"/>
      <c r="L118" s="160"/>
      <c r="M118" s="160"/>
      <c r="N118" s="160"/>
      <c r="O118" s="160"/>
      <c r="P118" s="160"/>
      <c r="Q118" s="160"/>
      <c r="R118" s="160"/>
      <c r="S118" s="160"/>
      <c r="T118" s="160"/>
      <c r="U118" s="160"/>
      <c r="V118" s="160"/>
      <c r="W118" s="160"/>
      <c r="X118" s="160"/>
      <c r="Y118" s="160"/>
      <c r="Z118" s="160"/>
      <c r="AA118" s="160"/>
      <c r="AB118" s="160"/>
      <c r="AC118" s="160"/>
      <c r="AD118" s="217">
        <f>IF(AD104&lt;0,0,SUM(AM118:AZ118))</f>
        <v>0</v>
      </c>
      <c r="AE118" s="218"/>
      <c r="AF118" s="218"/>
      <c r="AG118" s="218"/>
      <c r="AH118" s="218"/>
      <c r="AI118" s="218"/>
      <c r="AJ118" s="218"/>
      <c r="AK118" s="218"/>
      <c r="AL118" s="219"/>
      <c r="AM118" s="190"/>
      <c r="AN118" s="190"/>
      <c r="AO118" s="190"/>
      <c r="AP118" s="190"/>
      <c r="AQ118" s="190"/>
      <c r="AR118" s="190"/>
      <c r="AS118" s="190"/>
      <c r="AT118" s="190"/>
      <c r="AU118" s="190"/>
      <c r="AV118" s="190"/>
      <c r="AW118" s="190"/>
      <c r="AX118" s="190"/>
      <c r="AY118" s="190"/>
      <c r="AZ118" s="190"/>
      <c r="BA118" s="111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  <c r="CF118" s="112"/>
      <c r="CG118" s="112"/>
      <c r="CH118" s="112"/>
    </row>
    <row r="119" spans="1:86" s="31" customFormat="1" ht="62.25" customHeight="1" x14ac:dyDescent="0.2">
      <c r="A119" s="222">
        <v>19</v>
      </c>
      <c r="B119" s="223"/>
      <c r="C119" s="160" t="s">
        <v>21</v>
      </c>
      <c r="D119" s="160"/>
      <c r="E119" s="160"/>
      <c r="F119" s="160"/>
      <c r="G119" s="160"/>
      <c r="H119" s="160"/>
      <c r="I119" s="160"/>
      <c r="J119" s="160"/>
      <c r="K119" s="160"/>
      <c r="L119" s="160"/>
      <c r="M119" s="160"/>
      <c r="N119" s="160"/>
      <c r="O119" s="160"/>
      <c r="P119" s="160"/>
      <c r="Q119" s="160"/>
      <c r="R119" s="160"/>
      <c r="S119" s="160"/>
      <c r="T119" s="160"/>
      <c r="U119" s="160"/>
      <c r="V119" s="160"/>
      <c r="W119" s="160"/>
      <c r="X119" s="160"/>
      <c r="Y119" s="160"/>
      <c r="Z119" s="160"/>
      <c r="AA119" s="160"/>
      <c r="AB119" s="160"/>
      <c r="AC119" s="160"/>
      <c r="AD119" s="217">
        <f>SUM(AM119:AZ119)</f>
        <v>0</v>
      </c>
      <c r="AE119" s="218"/>
      <c r="AF119" s="218"/>
      <c r="AG119" s="218"/>
      <c r="AH119" s="218"/>
      <c r="AI119" s="218"/>
      <c r="AJ119" s="218"/>
      <c r="AK119" s="218"/>
      <c r="AL119" s="219"/>
      <c r="AM119" s="190"/>
      <c r="AN119" s="190"/>
      <c r="AO119" s="190"/>
      <c r="AP119" s="190"/>
      <c r="AQ119" s="190"/>
      <c r="AR119" s="190"/>
      <c r="AS119" s="190"/>
      <c r="AT119" s="190"/>
      <c r="AU119" s="190"/>
      <c r="AV119" s="190"/>
      <c r="AW119" s="190"/>
      <c r="AX119" s="190"/>
      <c r="AY119" s="190"/>
      <c r="AZ119" s="190"/>
      <c r="BA119" s="111"/>
      <c r="BB119" s="112"/>
      <c r="BC119" s="112"/>
      <c r="BD119" s="112"/>
      <c r="BE119" s="112"/>
      <c r="BF119" s="112"/>
      <c r="BG119" s="112"/>
      <c r="BH119" s="112"/>
      <c r="BI119" s="112"/>
      <c r="BJ119" s="112"/>
      <c r="BK119" s="112"/>
      <c r="BL119" s="112"/>
      <c r="BM119" s="112"/>
      <c r="BN119" s="112"/>
      <c r="BO119" s="112"/>
      <c r="BP119" s="112"/>
      <c r="BQ119" s="112"/>
      <c r="BR119" s="112"/>
      <c r="BS119" s="112"/>
      <c r="BT119" s="112"/>
      <c r="BU119" s="112"/>
      <c r="BV119" s="112"/>
      <c r="BW119" s="112"/>
      <c r="BX119" s="112"/>
      <c r="BY119" s="112"/>
      <c r="BZ119" s="112"/>
      <c r="CA119" s="112"/>
      <c r="CB119" s="112"/>
      <c r="CC119" s="112"/>
      <c r="CD119" s="112"/>
      <c r="CE119" s="112"/>
      <c r="CF119" s="112"/>
      <c r="CG119" s="112"/>
      <c r="CH119" s="112"/>
    </row>
    <row r="120" spans="1:86" s="31" customFormat="1" ht="74.25" customHeight="1" x14ac:dyDescent="0.2">
      <c r="A120" s="222">
        <v>20</v>
      </c>
      <c r="B120" s="223"/>
      <c r="C120" s="160" t="s">
        <v>3</v>
      </c>
      <c r="D120" s="160"/>
      <c r="E120" s="160"/>
      <c r="F120" s="160"/>
      <c r="G120" s="160"/>
      <c r="H120" s="160"/>
      <c r="I120" s="160"/>
      <c r="J120" s="160"/>
      <c r="K120" s="160"/>
      <c r="L120" s="160"/>
      <c r="M120" s="160"/>
      <c r="N120" s="160"/>
      <c r="O120" s="160"/>
      <c r="P120" s="160"/>
      <c r="Q120" s="160"/>
      <c r="R120" s="160"/>
      <c r="S120" s="160"/>
      <c r="T120" s="160"/>
      <c r="U120" s="160"/>
      <c r="V120" s="160"/>
      <c r="W120" s="160"/>
      <c r="X120" s="160"/>
      <c r="Y120" s="160"/>
      <c r="Z120" s="160"/>
      <c r="AA120" s="160"/>
      <c r="AB120" s="160"/>
      <c r="AC120" s="160"/>
      <c r="AD120" s="217">
        <f>SUM(AM120:AZ120)</f>
        <v>0</v>
      </c>
      <c r="AE120" s="218"/>
      <c r="AF120" s="218"/>
      <c r="AG120" s="218"/>
      <c r="AH120" s="218"/>
      <c r="AI120" s="218"/>
      <c r="AJ120" s="218"/>
      <c r="AK120" s="218"/>
      <c r="AL120" s="219"/>
      <c r="AM120" s="190"/>
      <c r="AN120" s="190"/>
      <c r="AO120" s="190"/>
      <c r="AP120" s="190"/>
      <c r="AQ120" s="190"/>
      <c r="AR120" s="190"/>
      <c r="AS120" s="190"/>
      <c r="AT120" s="190"/>
      <c r="AU120" s="190"/>
      <c r="AV120" s="190"/>
      <c r="AW120" s="190"/>
      <c r="AX120" s="190"/>
      <c r="AY120" s="190"/>
      <c r="AZ120" s="190"/>
      <c r="BA120" s="111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  <c r="BY120" s="112"/>
      <c r="BZ120" s="112"/>
      <c r="CA120" s="112"/>
      <c r="CB120" s="112"/>
      <c r="CC120" s="112"/>
      <c r="CD120" s="112"/>
      <c r="CE120" s="112"/>
      <c r="CF120" s="112"/>
      <c r="CG120" s="112"/>
      <c r="CH120" s="112"/>
    </row>
    <row r="121" spans="1:86" s="31" customFormat="1" ht="37.5" customHeight="1" x14ac:dyDescent="0.2">
      <c r="A121" s="222">
        <v>21</v>
      </c>
      <c r="B121" s="223"/>
      <c r="C121" s="160" t="s">
        <v>22</v>
      </c>
      <c r="D121" s="160"/>
      <c r="E121" s="160"/>
      <c r="F121" s="160"/>
      <c r="G121" s="160"/>
      <c r="H121" s="160"/>
      <c r="I121" s="160"/>
      <c r="J121" s="160"/>
      <c r="K121" s="160"/>
      <c r="L121" s="160"/>
      <c r="M121" s="160"/>
      <c r="N121" s="160"/>
      <c r="O121" s="160"/>
      <c r="P121" s="160"/>
      <c r="Q121" s="160"/>
      <c r="R121" s="160"/>
      <c r="S121" s="160"/>
      <c r="T121" s="160"/>
      <c r="U121" s="160"/>
      <c r="V121" s="160"/>
      <c r="W121" s="160"/>
      <c r="X121" s="160"/>
      <c r="Y121" s="160"/>
      <c r="Z121" s="160"/>
      <c r="AA121" s="160"/>
      <c r="AB121" s="160"/>
      <c r="AC121" s="160"/>
      <c r="AD121" s="217">
        <f>AD110-AD113-AD114-AD119-AD120</f>
        <v>0</v>
      </c>
      <c r="AE121" s="218"/>
      <c r="AF121" s="218"/>
      <c r="AG121" s="218"/>
      <c r="AH121" s="218"/>
      <c r="AI121" s="218"/>
      <c r="AJ121" s="218"/>
      <c r="AK121" s="218"/>
      <c r="AL121" s="219"/>
      <c r="AM121" s="220">
        <f>AM110-AM113-AM114-AM119-AM120</f>
        <v>0</v>
      </c>
      <c r="AN121" s="220"/>
      <c r="AO121" s="220">
        <f>AO110-AO113-AO114-AO119-AO120</f>
        <v>0</v>
      </c>
      <c r="AP121" s="220"/>
      <c r="AQ121" s="220">
        <f>AQ110-AQ113-AQ114-AQ119-AQ120</f>
        <v>0</v>
      </c>
      <c r="AR121" s="220"/>
      <c r="AS121" s="220">
        <f>AS110-AS113-AS114-AS119-AS120</f>
        <v>0</v>
      </c>
      <c r="AT121" s="220"/>
      <c r="AU121" s="220">
        <f>AU110-AU113-AU114-AU119-AU120</f>
        <v>0</v>
      </c>
      <c r="AV121" s="220"/>
      <c r="AW121" s="220">
        <f>AW110-AW113-AW114-AW119-AW120</f>
        <v>0</v>
      </c>
      <c r="AX121" s="220"/>
      <c r="AY121" s="220">
        <f>AY110-AY113-AY114-AY119-AY120</f>
        <v>0</v>
      </c>
      <c r="AZ121" s="220"/>
      <c r="BA121" s="111"/>
      <c r="BB121" s="112"/>
      <c r="BC121" s="112"/>
      <c r="BD121" s="112"/>
      <c r="BE121" s="112"/>
      <c r="BF121" s="112"/>
      <c r="BG121" s="112"/>
      <c r="BH121" s="112"/>
      <c r="BI121" s="112"/>
      <c r="BJ121" s="112"/>
      <c r="BK121" s="112"/>
      <c r="BL121" s="112"/>
      <c r="BM121" s="112"/>
      <c r="BN121" s="112"/>
      <c r="BO121" s="112"/>
      <c r="BP121" s="112"/>
      <c r="BQ121" s="112"/>
      <c r="BR121" s="112"/>
      <c r="BS121" s="112"/>
      <c r="BT121" s="112"/>
      <c r="BU121" s="112"/>
      <c r="BV121" s="112"/>
      <c r="BW121" s="112"/>
      <c r="BX121" s="112"/>
      <c r="BY121" s="112"/>
      <c r="BZ121" s="112"/>
      <c r="CA121" s="112"/>
      <c r="CB121" s="112"/>
      <c r="CC121" s="112"/>
      <c r="CD121" s="112"/>
      <c r="CE121" s="112"/>
      <c r="CF121" s="112"/>
      <c r="CG121" s="112"/>
      <c r="CH121" s="112"/>
    </row>
    <row r="122" spans="1:86" s="31" customFormat="1" ht="37.5" customHeight="1" x14ac:dyDescent="0.2">
      <c r="A122" s="222">
        <v>22</v>
      </c>
      <c r="B122" s="223"/>
      <c r="C122" s="160" t="s">
        <v>202</v>
      </c>
      <c r="D122" s="160"/>
      <c r="E122" s="160"/>
      <c r="F122" s="160"/>
      <c r="G122" s="160"/>
      <c r="H122" s="160"/>
      <c r="I122" s="160"/>
      <c r="J122" s="160"/>
      <c r="K122" s="160"/>
      <c r="L122" s="160"/>
      <c r="M122" s="160"/>
      <c r="N122" s="160"/>
      <c r="O122" s="160"/>
      <c r="P122" s="160"/>
      <c r="Q122" s="160"/>
      <c r="R122" s="160"/>
      <c r="S122" s="160"/>
      <c r="T122" s="160"/>
      <c r="U122" s="160"/>
      <c r="V122" s="160"/>
      <c r="W122" s="160"/>
      <c r="X122" s="160"/>
      <c r="Y122" s="160"/>
      <c r="Z122" s="160"/>
      <c r="AA122" s="160"/>
      <c r="AB122" s="160"/>
      <c r="AC122" s="160"/>
      <c r="AD122" s="217">
        <f>SUM(AM122:AZ122)</f>
        <v>0</v>
      </c>
      <c r="AE122" s="218"/>
      <c r="AF122" s="218"/>
      <c r="AG122" s="218"/>
      <c r="AH122" s="218"/>
      <c r="AI122" s="218"/>
      <c r="AJ122" s="218"/>
      <c r="AK122" s="218"/>
      <c r="AL122" s="219"/>
      <c r="AM122" s="190"/>
      <c r="AN122" s="190"/>
      <c r="AO122" s="190"/>
      <c r="AP122" s="190"/>
      <c r="AQ122" s="190"/>
      <c r="AR122" s="190"/>
      <c r="AS122" s="190"/>
      <c r="AT122" s="190"/>
      <c r="AU122" s="190"/>
      <c r="AV122" s="190"/>
      <c r="AW122" s="190"/>
      <c r="AX122" s="190"/>
      <c r="AY122" s="190"/>
      <c r="AZ122" s="190"/>
      <c r="BA122" s="111"/>
      <c r="BB122" s="112"/>
      <c r="BC122" s="112"/>
      <c r="BD122" s="112"/>
      <c r="BE122" s="112"/>
      <c r="BF122" s="112"/>
      <c r="BG122" s="112"/>
      <c r="BH122" s="112"/>
      <c r="BI122" s="112"/>
      <c r="BJ122" s="112"/>
      <c r="BK122" s="112"/>
      <c r="BL122" s="112"/>
      <c r="BM122" s="112"/>
      <c r="BN122" s="112"/>
      <c r="BO122" s="112"/>
      <c r="BP122" s="112"/>
      <c r="BQ122" s="112"/>
      <c r="BR122" s="112"/>
      <c r="BS122" s="112"/>
      <c r="BT122" s="112"/>
      <c r="BU122" s="112"/>
      <c r="BV122" s="112"/>
      <c r="BW122" s="112"/>
      <c r="BX122" s="112"/>
      <c r="BY122" s="112"/>
      <c r="BZ122" s="112"/>
      <c r="CA122" s="112"/>
      <c r="CB122" s="112"/>
      <c r="CC122" s="112"/>
      <c r="CD122" s="112"/>
      <c r="CE122" s="112"/>
      <c r="CF122" s="112"/>
      <c r="CG122" s="112"/>
      <c r="CH122" s="112"/>
    </row>
    <row r="123" spans="1:86" s="31" customFormat="1" ht="26.25" customHeight="1" x14ac:dyDescent="0.2">
      <c r="A123" s="222">
        <v>23</v>
      </c>
      <c r="B123" s="223"/>
      <c r="C123" s="160" t="s">
        <v>23</v>
      </c>
      <c r="D123" s="160"/>
      <c r="E123" s="160"/>
      <c r="F123" s="160"/>
      <c r="G123" s="160"/>
      <c r="H123" s="160"/>
      <c r="I123" s="160"/>
      <c r="J123" s="160"/>
      <c r="K123" s="160"/>
      <c r="L123" s="160"/>
      <c r="M123" s="160"/>
      <c r="N123" s="160"/>
      <c r="O123" s="160"/>
      <c r="P123" s="160"/>
      <c r="Q123" s="160"/>
      <c r="R123" s="160"/>
      <c r="S123" s="160"/>
      <c r="T123" s="160"/>
      <c r="U123" s="160"/>
      <c r="V123" s="160"/>
      <c r="W123" s="160"/>
      <c r="X123" s="160"/>
      <c r="Y123" s="160"/>
      <c r="Z123" s="160"/>
      <c r="AA123" s="160"/>
      <c r="AB123" s="160"/>
      <c r="AC123" s="160"/>
      <c r="AD123" s="217">
        <f>IF($W$64="12",AU133,0)</f>
        <v>0</v>
      </c>
      <c r="AE123" s="218"/>
      <c r="AF123" s="218"/>
      <c r="AG123" s="218"/>
      <c r="AH123" s="218"/>
      <c r="AI123" s="218"/>
      <c r="AJ123" s="218"/>
      <c r="AK123" s="218"/>
      <c r="AL123" s="219"/>
      <c r="AM123" s="190"/>
      <c r="AN123" s="190"/>
      <c r="AO123" s="190"/>
      <c r="AP123" s="190"/>
      <c r="AQ123" s="190"/>
      <c r="AR123" s="190"/>
      <c r="AS123" s="190"/>
      <c r="AT123" s="190"/>
      <c r="AU123" s="190"/>
      <c r="AV123" s="190"/>
      <c r="AW123" s="190"/>
      <c r="AX123" s="190"/>
      <c r="AY123" s="190"/>
      <c r="AZ123" s="190"/>
      <c r="BA123" s="111"/>
      <c r="BB123" s="112"/>
      <c r="BC123" s="112"/>
      <c r="BD123" s="112"/>
      <c r="BE123" s="112"/>
      <c r="BF123" s="112"/>
      <c r="BG123" s="112"/>
      <c r="BH123" s="112"/>
      <c r="BI123" s="112"/>
      <c r="BJ123" s="112"/>
      <c r="BK123" s="112"/>
      <c r="BL123" s="112"/>
      <c r="BM123" s="112"/>
      <c r="BN123" s="112"/>
      <c r="BO123" s="112"/>
      <c r="BP123" s="112"/>
      <c r="BQ123" s="112"/>
      <c r="BR123" s="112"/>
      <c r="BS123" s="112"/>
      <c r="BT123" s="112"/>
      <c r="BU123" s="112"/>
      <c r="BV123" s="112"/>
      <c r="BW123" s="112"/>
      <c r="BX123" s="112"/>
      <c r="BY123" s="112"/>
      <c r="BZ123" s="112"/>
      <c r="CA123" s="112"/>
      <c r="CB123" s="112"/>
      <c r="CC123" s="112"/>
      <c r="CD123" s="112"/>
      <c r="CE123" s="112"/>
      <c r="CF123" s="112"/>
      <c r="CG123" s="112"/>
      <c r="CH123" s="112"/>
    </row>
    <row r="124" spans="1:86" s="31" customFormat="1" ht="25.5" customHeight="1" x14ac:dyDescent="0.2">
      <c r="A124" s="222">
        <v>24</v>
      </c>
      <c r="B124" s="223"/>
      <c r="C124" s="160" t="s">
        <v>24</v>
      </c>
      <c r="D124" s="160"/>
      <c r="E124" s="160"/>
      <c r="F124" s="160"/>
      <c r="G124" s="160"/>
      <c r="H124" s="160"/>
      <c r="I124" s="160"/>
      <c r="J124" s="160"/>
      <c r="K124" s="160"/>
      <c r="L124" s="160"/>
      <c r="M124" s="160"/>
      <c r="N124" s="160"/>
      <c r="O124" s="160"/>
      <c r="P124" s="160"/>
      <c r="Q124" s="160"/>
      <c r="R124" s="160"/>
      <c r="S124" s="160"/>
      <c r="T124" s="160"/>
      <c r="U124" s="160"/>
      <c r="V124" s="160"/>
      <c r="W124" s="160"/>
      <c r="X124" s="160"/>
      <c r="Y124" s="160"/>
      <c r="Z124" s="160"/>
      <c r="AA124" s="160"/>
      <c r="AB124" s="160"/>
      <c r="AC124" s="160"/>
      <c r="AD124" s="217">
        <f>IF(OR($W$64="03",$W$64="06",$W$64="09"),AD121-AD122,AD121-AD122-AD123)</f>
        <v>0</v>
      </c>
      <c r="AE124" s="218"/>
      <c r="AF124" s="218"/>
      <c r="AG124" s="218"/>
      <c r="AH124" s="218"/>
      <c r="AI124" s="218"/>
      <c r="AJ124" s="218"/>
      <c r="AK124" s="218"/>
      <c r="AL124" s="219"/>
      <c r="AM124" s="220">
        <f>AM121-AM122-AM123</f>
        <v>0</v>
      </c>
      <c r="AN124" s="220"/>
      <c r="AO124" s="220">
        <f>AO121-AO122-AO123</f>
        <v>0</v>
      </c>
      <c r="AP124" s="220"/>
      <c r="AQ124" s="220">
        <f>AQ121-AQ122-AQ123</f>
        <v>0</v>
      </c>
      <c r="AR124" s="220"/>
      <c r="AS124" s="220">
        <f>AS121-AS122-AS123</f>
        <v>0</v>
      </c>
      <c r="AT124" s="220"/>
      <c r="AU124" s="220">
        <f>AU121-AU122-AU123</f>
        <v>0</v>
      </c>
      <c r="AV124" s="220"/>
      <c r="AW124" s="220">
        <f>AW121-AW122-AW123</f>
        <v>0</v>
      </c>
      <c r="AX124" s="220"/>
      <c r="AY124" s="220">
        <f>AY121-AY122-AY123</f>
        <v>0</v>
      </c>
      <c r="AZ124" s="220"/>
      <c r="BA124" s="111"/>
      <c r="BB124" s="112"/>
      <c r="BC124" s="112"/>
      <c r="BD124" s="112"/>
      <c r="BE124" s="112"/>
      <c r="BF124" s="112"/>
      <c r="BG124" s="112"/>
      <c r="BH124" s="112"/>
      <c r="BI124" s="112"/>
      <c r="BJ124" s="112"/>
      <c r="BK124" s="112"/>
      <c r="BL124" s="112"/>
      <c r="BM124" s="112"/>
      <c r="BN124" s="112"/>
      <c r="BO124" s="112"/>
      <c r="BP124" s="112"/>
      <c r="BQ124" s="112"/>
      <c r="BR124" s="112"/>
      <c r="BS124" s="112"/>
      <c r="BT124" s="112"/>
      <c r="BU124" s="112"/>
      <c r="BV124" s="112"/>
      <c r="BW124" s="112"/>
      <c r="BX124" s="112"/>
      <c r="BY124" s="112"/>
      <c r="BZ124" s="112"/>
      <c r="CA124" s="112"/>
      <c r="CB124" s="112"/>
      <c r="CC124" s="112"/>
      <c r="CD124" s="112"/>
      <c r="CE124" s="112"/>
      <c r="CF124" s="112"/>
      <c r="CG124" s="112"/>
      <c r="CH124" s="112"/>
    </row>
    <row r="125" spans="1:86" s="31" customFormat="1" ht="14.25" customHeight="1" x14ac:dyDescent="0.2">
      <c r="A125" s="159" t="s">
        <v>170</v>
      </c>
      <c r="B125" s="221"/>
      <c r="C125" s="160" t="s">
        <v>203</v>
      </c>
      <c r="D125" s="160"/>
      <c r="E125" s="160"/>
      <c r="F125" s="160"/>
      <c r="G125" s="160"/>
      <c r="H125" s="160"/>
      <c r="I125" s="160"/>
      <c r="J125" s="160"/>
      <c r="K125" s="160"/>
      <c r="L125" s="160"/>
      <c r="M125" s="160"/>
      <c r="N125" s="160"/>
      <c r="O125" s="160"/>
      <c r="P125" s="160"/>
      <c r="Q125" s="160"/>
      <c r="R125" s="160"/>
      <c r="S125" s="160"/>
      <c r="T125" s="160"/>
      <c r="U125" s="160"/>
      <c r="V125" s="160"/>
      <c r="W125" s="160"/>
      <c r="X125" s="160"/>
      <c r="Y125" s="160"/>
      <c r="Z125" s="160"/>
      <c r="AA125" s="160"/>
      <c r="AB125" s="160"/>
      <c r="AC125" s="160"/>
      <c r="AD125" s="217">
        <f>SUM(AM125:AZ125)</f>
        <v>0</v>
      </c>
      <c r="AE125" s="218"/>
      <c r="AF125" s="218"/>
      <c r="AG125" s="218"/>
      <c r="AH125" s="218"/>
      <c r="AI125" s="218"/>
      <c r="AJ125" s="218"/>
      <c r="AK125" s="218"/>
      <c r="AL125" s="219"/>
      <c r="AM125" s="190"/>
      <c r="AN125" s="190"/>
      <c r="AO125" s="190"/>
      <c r="AP125" s="190"/>
      <c r="AQ125" s="190"/>
      <c r="AR125" s="190"/>
      <c r="AS125" s="190"/>
      <c r="AT125" s="190"/>
      <c r="AU125" s="190"/>
      <c r="AV125" s="190"/>
      <c r="AW125" s="190"/>
      <c r="AX125" s="190"/>
      <c r="AY125" s="190"/>
      <c r="AZ125" s="190"/>
      <c r="BA125" s="111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12"/>
      <c r="BM125" s="112"/>
      <c r="BN125" s="112"/>
      <c r="BO125" s="112"/>
      <c r="BP125" s="112"/>
      <c r="BQ125" s="112"/>
      <c r="BR125" s="112"/>
      <c r="BS125" s="112"/>
      <c r="BT125" s="112"/>
      <c r="BU125" s="112"/>
      <c r="BV125" s="112"/>
      <c r="BW125" s="112"/>
      <c r="BX125" s="112"/>
      <c r="BY125" s="112"/>
      <c r="BZ125" s="112"/>
      <c r="CA125" s="112"/>
      <c r="CB125" s="112"/>
      <c r="CC125" s="112"/>
      <c r="CD125" s="112"/>
      <c r="CE125" s="112"/>
      <c r="CF125" s="112"/>
      <c r="CG125" s="112"/>
      <c r="CH125" s="112"/>
    </row>
    <row r="126" spans="1:86" s="31" customFormat="1" ht="24.75" customHeight="1" x14ac:dyDescent="0.2">
      <c r="A126" s="159" t="s">
        <v>25</v>
      </c>
      <c r="B126" s="221"/>
      <c r="C126" s="160" t="s">
        <v>26</v>
      </c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217">
        <f>SUM(AM126:AZ126)</f>
        <v>0</v>
      </c>
      <c r="AE126" s="218"/>
      <c r="AF126" s="218"/>
      <c r="AG126" s="218"/>
      <c r="AH126" s="218"/>
      <c r="AI126" s="218"/>
      <c r="AJ126" s="218"/>
      <c r="AK126" s="218"/>
      <c r="AL126" s="219"/>
      <c r="AM126" s="190"/>
      <c r="AN126" s="190"/>
      <c r="AO126" s="190"/>
      <c r="AP126" s="190"/>
      <c r="AQ126" s="190"/>
      <c r="AR126" s="190"/>
      <c r="AS126" s="190"/>
      <c r="AT126" s="190"/>
      <c r="AU126" s="190"/>
      <c r="AV126" s="190"/>
      <c r="AW126" s="190"/>
      <c r="AX126" s="190"/>
      <c r="AY126" s="190"/>
      <c r="AZ126" s="190"/>
      <c r="BA126" s="111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  <c r="BY126" s="112"/>
      <c r="BZ126" s="112"/>
      <c r="CA126" s="112"/>
      <c r="CB126" s="112"/>
      <c r="CC126" s="112"/>
      <c r="CD126" s="112"/>
      <c r="CE126" s="112"/>
      <c r="CF126" s="112"/>
      <c r="CG126" s="112"/>
      <c r="CH126" s="112"/>
    </row>
    <row r="127" spans="1:86" ht="7.5" customHeight="1" x14ac:dyDescent="0.2"/>
    <row r="128" spans="1:86" ht="15" customHeight="1" x14ac:dyDescent="0.2">
      <c r="AI128" s="48" t="s">
        <v>204</v>
      </c>
      <c r="AJ128" s="168"/>
      <c r="AK128" s="168"/>
      <c r="AL128" s="168"/>
      <c r="AM128" s="168"/>
      <c r="AN128" s="168"/>
      <c r="AO128" s="168"/>
      <c r="AP128" s="168"/>
      <c r="AQ128" s="168"/>
      <c r="AR128" s="168"/>
      <c r="AS128" s="168"/>
      <c r="AT128" s="168"/>
      <c r="AU128" s="168"/>
      <c r="AV128" s="168"/>
      <c r="AW128" s="168"/>
      <c r="AX128" s="168"/>
      <c r="AY128" s="168"/>
      <c r="AZ128" s="168"/>
    </row>
    <row r="129" spans="1:52" ht="12.75" customHeight="1" x14ac:dyDescent="0.2">
      <c r="AI129" s="25"/>
      <c r="AJ129" s="200" t="s">
        <v>121</v>
      </c>
      <c r="AK129" s="200"/>
      <c r="AL129" s="200"/>
      <c r="AM129" s="200"/>
      <c r="AN129" s="200"/>
      <c r="AO129" s="197" t="s">
        <v>159</v>
      </c>
      <c r="AP129" s="197"/>
      <c r="AQ129" s="197"/>
      <c r="AR129" s="197"/>
      <c r="AS129" s="197"/>
      <c r="AT129" s="197" t="s">
        <v>160</v>
      </c>
      <c r="AU129" s="197"/>
      <c r="AV129" s="197"/>
      <c r="AW129" s="197"/>
      <c r="AX129" s="197"/>
      <c r="AY129" s="197"/>
      <c r="AZ129" s="197"/>
    </row>
    <row r="130" spans="1:52" ht="12.75" customHeight="1" x14ac:dyDescent="0.2">
      <c r="U130" s="49"/>
      <c r="V130" s="49"/>
      <c r="W130" s="49"/>
      <c r="X130" s="49"/>
      <c r="Y130" s="49"/>
      <c r="Z130" s="49"/>
      <c r="AA130" s="49"/>
      <c r="AB130" s="49"/>
      <c r="AC130" s="49"/>
      <c r="AD130" s="49"/>
      <c r="AE130" s="49"/>
      <c r="AF130" s="49"/>
      <c r="AG130" s="49"/>
      <c r="AH130" s="31"/>
      <c r="AI130" s="31"/>
      <c r="AJ130" s="31"/>
      <c r="AK130" s="31"/>
      <c r="AL130" s="31"/>
      <c r="AM130" s="31"/>
      <c r="AN130" s="31"/>
      <c r="AO130" s="31"/>
      <c r="AP130" s="31"/>
      <c r="AQ130" s="49"/>
      <c r="AR130" s="49"/>
      <c r="AS130" s="49"/>
      <c r="AT130" s="49"/>
      <c r="AU130" s="49"/>
      <c r="AV130" s="49"/>
      <c r="AW130" s="49"/>
      <c r="AX130" s="49"/>
      <c r="AY130" s="49"/>
      <c r="AZ130" s="49"/>
    </row>
    <row r="131" spans="1:52" ht="32.25" customHeight="1" x14ac:dyDescent="0.2">
      <c r="A131" s="216" t="s">
        <v>27</v>
      </c>
      <c r="B131" s="216"/>
      <c r="C131" s="216"/>
      <c r="D131" s="216"/>
      <c r="E131" s="216"/>
      <c r="F131" s="216"/>
      <c r="G131" s="216"/>
      <c r="H131" s="216"/>
      <c r="I131" s="216"/>
      <c r="J131" s="216"/>
      <c r="K131" s="216"/>
      <c r="L131" s="216"/>
      <c r="M131" s="216"/>
      <c r="N131" s="216"/>
      <c r="O131" s="216"/>
      <c r="P131" s="216"/>
      <c r="Q131" s="216"/>
      <c r="R131" s="216"/>
      <c r="S131" s="216"/>
      <c r="T131" s="216"/>
      <c r="U131" s="216"/>
      <c r="V131" s="216"/>
      <c r="W131" s="216"/>
      <c r="X131" s="216"/>
      <c r="Y131" s="216"/>
      <c r="Z131" s="216"/>
      <c r="AA131" s="216"/>
      <c r="AB131" s="216"/>
      <c r="AC131" s="216"/>
      <c r="AD131" s="216"/>
      <c r="AE131" s="216"/>
      <c r="AF131" s="216"/>
      <c r="AG131" s="216"/>
      <c r="AH131" s="216"/>
      <c r="AI131" s="216"/>
      <c r="AJ131" s="216"/>
      <c r="AK131" s="216"/>
      <c r="AL131" s="216"/>
      <c r="AM131" s="216"/>
      <c r="AN131" s="216"/>
      <c r="AO131" s="216"/>
      <c r="AP131" s="216"/>
      <c r="AQ131" s="216"/>
      <c r="AR131" s="216"/>
      <c r="AS131" s="216"/>
      <c r="AT131" s="216"/>
      <c r="AU131" s="216"/>
      <c r="AV131" s="216"/>
      <c r="AW131" s="216"/>
      <c r="AX131" s="216"/>
      <c r="AY131" s="216"/>
      <c r="AZ131" s="216"/>
    </row>
    <row r="132" spans="1:52" ht="12.75" customHeight="1" x14ac:dyDescent="0.2"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  <c r="AG132" s="45"/>
      <c r="AH132" s="45"/>
      <c r="AI132" s="45"/>
      <c r="AJ132" s="45"/>
      <c r="AK132" s="45"/>
      <c r="AL132" s="45"/>
      <c r="AM132" s="45"/>
      <c r="AN132" s="45"/>
      <c r="AO132" s="45"/>
      <c r="AP132" s="45"/>
      <c r="AQ132" s="45"/>
      <c r="AR132" s="45"/>
      <c r="AS132" s="45"/>
      <c r="AT132" s="45"/>
      <c r="AU132" s="45"/>
      <c r="AV132" s="45"/>
      <c r="AW132" s="45"/>
      <c r="AX132" s="45"/>
      <c r="AY132" s="45"/>
      <c r="AZ132" s="46" t="s">
        <v>295</v>
      </c>
    </row>
    <row r="133" spans="1:52" ht="27" customHeight="1" x14ac:dyDescent="0.2">
      <c r="A133" s="214" t="s">
        <v>205</v>
      </c>
      <c r="B133" s="214"/>
      <c r="C133" s="214"/>
      <c r="D133" s="214"/>
      <c r="E133" s="214"/>
      <c r="F133" s="214"/>
      <c r="G133" s="214"/>
      <c r="H133" s="214"/>
      <c r="I133" s="214"/>
      <c r="J133" s="214"/>
      <c r="K133" s="214"/>
      <c r="L133" s="214"/>
      <c r="M133" s="214"/>
      <c r="N133" s="214"/>
      <c r="O133" s="214"/>
      <c r="P133" s="214"/>
      <c r="Q133" s="214"/>
      <c r="R133" s="214"/>
      <c r="S133" s="214"/>
      <c r="T133" s="214"/>
      <c r="U133" s="214"/>
      <c r="V133" s="214"/>
      <c r="W133" s="214"/>
      <c r="X133" s="214"/>
      <c r="Y133" s="214"/>
      <c r="Z133" s="214"/>
      <c r="AA133" s="214"/>
      <c r="AB133" s="214"/>
      <c r="AC133" s="214"/>
      <c r="AD133" s="214"/>
      <c r="AE133" s="214"/>
      <c r="AF133" s="214"/>
      <c r="AG133" s="214"/>
      <c r="AH133" s="214"/>
      <c r="AI133" s="214"/>
      <c r="AJ133" s="214"/>
      <c r="AK133" s="214"/>
      <c r="AL133" s="214"/>
      <c r="AM133" s="214"/>
      <c r="AN133" s="214"/>
      <c r="AO133" s="214"/>
      <c r="AP133" s="214"/>
      <c r="AQ133" s="214"/>
      <c r="AR133" s="214"/>
      <c r="AS133" s="214"/>
      <c r="AT133" s="214"/>
      <c r="AU133" s="194">
        <f>ROUND(IF($W$64="09",(AD124/3)*2,0),2)</f>
        <v>0</v>
      </c>
      <c r="AV133" s="194"/>
      <c r="AW133" s="194"/>
      <c r="AX133" s="194"/>
      <c r="AY133" s="194"/>
      <c r="AZ133" s="194"/>
    </row>
    <row r="134" spans="1:52" ht="7.5" customHeight="1" x14ac:dyDescent="0.2"/>
    <row r="135" spans="1:52" ht="15" customHeight="1" x14ac:dyDescent="0.2">
      <c r="AI135" s="48" t="s">
        <v>204</v>
      </c>
      <c r="AJ135" s="168"/>
      <c r="AK135" s="168"/>
      <c r="AL135" s="168"/>
      <c r="AM135" s="168"/>
      <c r="AN135" s="168"/>
      <c r="AO135" s="168"/>
      <c r="AP135" s="168"/>
      <c r="AQ135" s="168"/>
      <c r="AR135" s="168"/>
      <c r="AS135" s="168"/>
      <c r="AT135" s="168"/>
      <c r="AU135" s="168"/>
      <c r="AV135" s="168"/>
      <c r="AW135" s="168"/>
      <c r="AX135" s="168"/>
      <c r="AY135" s="168"/>
      <c r="AZ135" s="168"/>
    </row>
    <row r="136" spans="1:52" ht="12.75" customHeight="1" x14ac:dyDescent="0.2">
      <c r="AI136" s="25"/>
      <c r="AJ136" s="200" t="s">
        <v>121</v>
      </c>
      <c r="AK136" s="200"/>
      <c r="AL136" s="200"/>
      <c r="AM136" s="200"/>
      <c r="AN136" s="200"/>
      <c r="AO136" s="197" t="s">
        <v>159</v>
      </c>
      <c r="AP136" s="197"/>
      <c r="AQ136" s="197"/>
      <c r="AR136" s="197"/>
      <c r="AS136" s="197"/>
      <c r="AT136" s="197" t="s">
        <v>160</v>
      </c>
      <c r="AU136" s="197"/>
      <c r="AV136" s="197"/>
      <c r="AW136" s="197"/>
      <c r="AX136" s="197"/>
      <c r="AY136" s="197"/>
      <c r="AZ136" s="197"/>
    </row>
    <row r="137" spans="1:52" ht="12.75" customHeigh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  <c r="AA137" s="50"/>
      <c r="AB137" s="50"/>
      <c r="AC137" s="50"/>
      <c r="AD137" s="50"/>
      <c r="AE137" s="50"/>
      <c r="AF137" s="50"/>
      <c r="AG137" s="50"/>
      <c r="AH137" s="50"/>
      <c r="AI137" s="50"/>
      <c r="AJ137" s="50"/>
      <c r="AK137" s="50"/>
      <c r="AL137" s="50"/>
      <c r="AM137" s="50"/>
      <c r="AN137" s="50"/>
      <c r="AO137" s="50"/>
      <c r="AP137" s="50"/>
      <c r="AQ137" s="50"/>
      <c r="AR137" s="50"/>
      <c r="AS137" s="50"/>
      <c r="AT137" s="50"/>
      <c r="AU137" s="50"/>
      <c r="AV137" s="50"/>
      <c r="AW137" s="50"/>
      <c r="AX137" s="50"/>
      <c r="AY137" s="50"/>
      <c r="AZ137" s="50"/>
    </row>
    <row r="138" spans="1:52" ht="43.5" customHeight="1" x14ac:dyDescent="0.2">
      <c r="A138" s="216" t="s">
        <v>28</v>
      </c>
      <c r="B138" s="216"/>
      <c r="C138" s="216"/>
      <c r="D138" s="216"/>
      <c r="E138" s="216"/>
      <c r="F138" s="216"/>
      <c r="G138" s="216"/>
      <c r="H138" s="216"/>
      <c r="I138" s="216"/>
      <c r="J138" s="216"/>
      <c r="K138" s="216"/>
      <c r="L138" s="216"/>
      <c r="M138" s="216"/>
      <c r="N138" s="216"/>
      <c r="O138" s="216"/>
      <c r="P138" s="216"/>
      <c r="Q138" s="216"/>
      <c r="R138" s="216"/>
      <c r="S138" s="216"/>
      <c r="T138" s="216"/>
      <c r="U138" s="216"/>
      <c r="V138" s="216"/>
      <c r="W138" s="216"/>
      <c r="X138" s="216"/>
      <c r="Y138" s="216"/>
      <c r="Z138" s="216"/>
      <c r="AA138" s="216"/>
      <c r="AB138" s="216"/>
      <c r="AC138" s="216"/>
      <c r="AD138" s="216"/>
      <c r="AE138" s="216"/>
      <c r="AF138" s="216"/>
      <c r="AG138" s="216"/>
      <c r="AH138" s="216"/>
      <c r="AI138" s="216"/>
      <c r="AJ138" s="216"/>
      <c r="AK138" s="216"/>
      <c r="AL138" s="216"/>
      <c r="AM138" s="216"/>
      <c r="AN138" s="216"/>
      <c r="AO138" s="216"/>
      <c r="AP138" s="216"/>
      <c r="AQ138" s="216"/>
      <c r="AR138" s="216"/>
      <c r="AS138" s="216"/>
      <c r="AT138" s="216"/>
      <c r="AU138" s="216"/>
      <c r="AV138" s="216"/>
      <c r="AW138" s="216"/>
      <c r="AX138" s="216"/>
      <c r="AY138" s="216"/>
      <c r="AZ138" s="216"/>
    </row>
    <row r="139" spans="1:52" ht="12.75" customHeight="1" x14ac:dyDescent="0.2">
      <c r="B139" s="51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47" t="s">
        <v>295</v>
      </c>
    </row>
    <row r="140" spans="1:52" ht="50.25" customHeight="1" x14ac:dyDescent="0.2">
      <c r="A140" s="224" t="s">
        <v>171</v>
      </c>
      <c r="B140" s="224"/>
      <c r="C140" s="224"/>
      <c r="D140" s="224"/>
      <c r="E140" s="224"/>
      <c r="F140" s="224"/>
      <c r="G140" s="224"/>
      <c r="H140" s="224"/>
      <c r="I140" s="224"/>
      <c r="J140" s="224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4"/>
      <c r="W140" s="224"/>
      <c r="X140" s="224"/>
      <c r="Y140" s="224"/>
      <c r="Z140" s="224"/>
      <c r="AA140" s="224"/>
      <c r="AB140" s="224"/>
      <c r="AC140" s="224"/>
      <c r="AD140" s="224"/>
      <c r="AE140" s="224"/>
      <c r="AF140" s="224"/>
      <c r="AG140" s="224"/>
      <c r="AH140" s="224"/>
      <c r="AI140" s="224"/>
      <c r="AJ140" s="224"/>
      <c r="AK140" s="224"/>
      <c r="AL140" s="224"/>
      <c r="AM140" s="224"/>
      <c r="AN140" s="224"/>
      <c r="AO140" s="224" t="s">
        <v>177</v>
      </c>
      <c r="AP140" s="224"/>
      <c r="AQ140" s="224"/>
      <c r="AR140" s="224"/>
      <c r="AS140" s="224"/>
      <c r="AT140" s="224"/>
      <c r="AU140" s="224"/>
      <c r="AV140" s="224"/>
      <c r="AW140" s="224"/>
      <c r="AX140" s="224"/>
      <c r="AY140" s="224"/>
      <c r="AZ140" s="224"/>
    </row>
    <row r="141" spans="1:52" ht="14.25" customHeight="1" x14ac:dyDescent="0.2">
      <c r="A141" s="224">
        <v>1</v>
      </c>
      <c r="B141" s="224"/>
      <c r="C141" s="224"/>
      <c r="D141" s="224"/>
      <c r="E141" s="224"/>
      <c r="F141" s="224"/>
      <c r="G141" s="224"/>
      <c r="H141" s="224"/>
      <c r="I141" s="224"/>
      <c r="J141" s="224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4"/>
      <c r="W141" s="224"/>
      <c r="X141" s="224"/>
      <c r="Y141" s="224"/>
      <c r="Z141" s="224"/>
      <c r="AA141" s="224"/>
      <c r="AB141" s="224"/>
      <c r="AC141" s="224"/>
      <c r="AD141" s="224"/>
      <c r="AE141" s="224"/>
      <c r="AF141" s="224"/>
      <c r="AG141" s="224"/>
      <c r="AH141" s="224"/>
      <c r="AI141" s="224"/>
      <c r="AJ141" s="224"/>
      <c r="AK141" s="224"/>
      <c r="AL141" s="224"/>
      <c r="AM141" s="224"/>
      <c r="AN141" s="224"/>
      <c r="AO141" s="224">
        <v>2</v>
      </c>
      <c r="AP141" s="224"/>
      <c r="AQ141" s="224"/>
      <c r="AR141" s="224"/>
      <c r="AS141" s="224"/>
      <c r="AT141" s="224"/>
      <c r="AU141" s="224"/>
      <c r="AV141" s="224"/>
      <c r="AW141" s="224"/>
      <c r="AX141" s="224"/>
      <c r="AY141" s="224"/>
      <c r="AZ141" s="224"/>
    </row>
    <row r="142" spans="1:52" ht="14.25" customHeight="1" x14ac:dyDescent="0.2">
      <c r="A142" s="52" t="s">
        <v>172</v>
      </c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4"/>
      <c r="AO142" s="135"/>
      <c r="AP142" s="135"/>
      <c r="AQ142" s="135"/>
      <c r="AR142" s="135"/>
      <c r="AS142" s="135"/>
      <c r="AT142" s="135"/>
      <c r="AU142" s="135"/>
      <c r="AV142" s="135"/>
      <c r="AW142" s="135"/>
      <c r="AX142" s="135"/>
      <c r="AY142" s="135"/>
      <c r="AZ142" s="135"/>
    </row>
    <row r="143" spans="1:52" ht="14.25" customHeight="1" x14ac:dyDescent="0.2">
      <c r="A143" s="52" t="s">
        <v>173</v>
      </c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4"/>
      <c r="AO143" s="135"/>
      <c r="AP143" s="135"/>
      <c r="AQ143" s="135"/>
      <c r="AR143" s="135"/>
      <c r="AS143" s="135"/>
      <c r="AT143" s="135"/>
      <c r="AU143" s="135"/>
      <c r="AV143" s="135"/>
      <c r="AW143" s="135"/>
      <c r="AX143" s="135"/>
      <c r="AY143" s="135"/>
      <c r="AZ143" s="135"/>
    </row>
    <row r="144" spans="1:52" ht="14.25" customHeight="1" x14ac:dyDescent="0.2">
      <c r="A144" s="52" t="s">
        <v>174</v>
      </c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4"/>
      <c r="AO144" s="135"/>
      <c r="AP144" s="135"/>
      <c r="AQ144" s="135"/>
      <c r="AR144" s="135"/>
      <c r="AS144" s="135"/>
      <c r="AT144" s="135"/>
      <c r="AU144" s="135"/>
      <c r="AV144" s="135"/>
      <c r="AW144" s="135"/>
      <c r="AX144" s="135"/>
      <c r="AY144" s="135"/>
      <c r="AZ144" s="135"/>
    </row>
    <row r="145" spans="1:52" ht="24" customHeight="1" x14ac:dyDescent="0.2">
      <c r="A145" s="317" t="s">
        <v>206</v>
      </c>
      <c r="B145" s="318"/>
      <c r="C145" s="318"/>
      <c r="D145" s="318"/>
      <c r="E145" s="318"/>
      <c r="F145" s="318"/>
      <c r="G145" s="318"/>
      <c r="H145" s="318"/>
      <c r="I145" s="318"/>
      <c r="J145" s="318"/>
      <c r="K145" s="318"/>
      <c r="L145" s="318"/>
      <c r="M145" s="318"/>
      <c r="N145" s="318"/>
      <c r="O145" s="318"/>
      <c r="P145" s="318"/>
      <c r="Q145" s="318"/>
      <c r="R145" s="318"/>
      <c r="S145" s="318"/>
      <c r="T145" s="318"/>
      <c r="U145" s="318"/>
      <c r="V145" s="318"/>
      <c r="W145" s="318"/>
      <c r="X145" s="318"/>
      <c r="Y145" s="318"/>
      <c r="Z145" s="318"/>
      <c r="AA145" s="318"/>
      <c r="AB145" s="318"/>
      <c r="AC145" s="318"/>
      <c r="AD145" s="318"/>
      <c r="AE145" s="318"/>
      <c r="AF145" s="318"/>
      <c r="AG145" s="318"/>
      <c r="AH145" s="318"/>
      <c r="AI145" s="318"/>
      <c r="AJ145" s="318"/>
      <c r="AK145" s="318"/>
      <c r="AL145" s="318"/>
      <c r="AM145" s="318"/>
      <c r="AN145" s="319"/>
      <c r="AO145" s="135"/>
      <c r="AP145" s="135"/>
      <c r="AQ145" s="135"/>
      <c r="AR145" s="135"/>
      <c r="AS145" s="135"/>
      <c r="AT145" s="135"/>
      <c r="AU145" s="135"/>
      <c r="AV145" s="135"/>
      <c r="AW145" s="135"/>
      <c r="AX145" s="135"/>
      <c r="AY145" s="135"/>
      <c r="AZ145" s="135"/>
    </row>
    <row r="146" spans="1:52" ht="14.25" customHeight="1" x14ac:dyDescent="0.2">
      <c r="A146" s="52" t="s">
        <v>175</v>
      </c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4"/>
      <c r="AO146" s="135"/>
      <c r="AP146" s="135"/>
      <c r="AQ146" s="135"/>
      <c r="AR146" s="135"/>
      <c r="AS146" s="135"/>
      <c r="AT146" s="135"/>
      <c r="AU146" s="135"/>
      <c r="AV146" s="135"/>
      <c r="AW146" s="135"/>
      <c r="AX146" s="135"/>
      <c r="AY146" s="135"/>
      <c r="AZ146" s="135"/>
    </row>
    <row r="147" spans="1:52" ht="14.25" customHeight="1" x14ac:dyDescent="0.2">
      <c r="A147" s="52" t="s">
        <v>176</v>
      </c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4"/>
      <c r="AO147" s="194">
        <f>SUM(AO142:AZ146)</f>
        <v>0</v>
      </c>
      <c r="AP147" s="194"/>
      <c r="AQ147" s="194"/>
      <c r="AR147" s="194"/>
      <c r="AS147" s="194"/>
      <c r="AT147" s="194"/>
      <c r="AU147" s="194"/>
      <c r="AV147" s="194"/>
      <c r="AW147" s="194"/>
      <c r="AX147" s="194"/>
      <c r="AY147" s="194"/>
      <c r="AZ147" s="194"/>
    </row>
    <row r="148" spans="1:52" ht="14.25" customHeight="1" x14ac:dyDescent="0.2">
      <c r="A148" s="52" t="s">
        <v>29</v>
      </c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4"/>
      <c r="AO148" s="135"/>
      <c r="AP148" s="135"/>
      <c r="AQ148" s="135"/>
      <c r="AR148" s="135"/>
      <c r="AS148" s="135"/>
      <c r="AT148" s="135"/>
      <c r="AU148" s="135"/>
      <c r="AV148" s="135"/>
      <c r="AW148" s="135"/>
      <c r="AX148" s="135"/>
      <c r="AY148" s="135"/>
      <c r="AZ148" s="135"/>
    </row>
    <row r="149" spans="1:52" ht="14.25" customHeight="1" x14ac:dyDescent="0.2">
      <c r="A149" s="52" t="s">
        <v>30</v>
      </c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4"/>
      <c r="AO149" s="135"/>
      <c r="AP149" s="135"/>
      <c r="AQ149" s="135"/>
      <c r="AR149" s="135"/>
      <c r="AS149" s="135"/>
      <c r="AT149" s="135"/>
      <c r="AU149" s="135"/>
      <c r="AV149" s="135"/>
      <c r="AW149" s="135"/>
      <c r="AX149" s="135"/>
      <c r="AY149" s="135"/>
      <c r="AZ149" s="135"/>
    </row>
    <row r="150" spans="1:52" ht="14.25" customHeight="1" x14ac:dyDescent="0.2">
      <c r="A150" s="52" t="s">
        <v>31</v>
      </c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4"/>
      <c r="AO150" s="135"/>
      <c r="AP150" s="135"/>
      <c r="AQ150" s="135"/>
      <c r="AR150" s="135"/>
      <c r="AS150" s="135"/>
      <c r="AT150" s="135"/>
      <c r="AU150" s="135"/>
      <c r="AV150" s="135"/>
      <c r="AW150" s="135"/>
      <c r="AX150" s="135"/>
      <c r="AY150" s="135"/>
      <c r="AZ150" s="135"/>
    </row>
    <row r="151" spans="1:52" ht="14.25" customHeight="1" x14ac:dyDescent="0.2">
      <c r="A151" s="52" t="s">
        <v>32</v>
      </c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4"/>
      <c r="AO151" s="135"/>
      <c r="AP151" s="135"/>
      <c r="AQ151" s="135"/>
      <c r="AR151" s="135"/>
      <c r="AS151" s="135"/>
      <c r="AT151" s="135"/>
      <c r="AU151" s="135"/>
      <c r="AV151" s="135"/>
      <c r="AW151" s="135"/>
      <c r="AX151" s="135"/>
      <c r="AY151" s="135"/>
      <c r="AZ151" s="135"/>
    </row>
    <row r="152" spans="1:52" ht="6.75" customHeigh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  <c r="AA152" s="50"/>
      <c r="AB152" s="50"/>
      <c r="AC152" s="50"/>
      <c r="AD152" s="50"/>
      <c r="AE152" s="50"/>
      <c r="AF152" s="50"/>
      <c r="AG152" s="50"/>
      <c r="AH152" s="50"/>
      <c r="AI152" s="50"/>
      <c r="AJ152" s="50"/>
      <c r="AK152" s="50"/>
      <c r="AL152" s="50"/>
      <c r="AM152" s="50"/>
      <c r="AN152" s="50"/>
      <c r="AO152" s="50"/>
      <c r="AP152" s="55"/>
      <c r="AQ152" s="55"/>
      <c r="AR152" s="55"/>
      <c r="AS152" s="55"/>
      <c r="AT152" s="55"/>
      <c r="AU152" s="55"/>
      <c r="AV152" s="55"/>
      <c r="AW152" s="55"/>
      <c r="AX152" s="55"/>
      <c r="AY152" s="55"/>
      <c r="AZ152" s="55"/>
    </row>
    <row r="153" spans="1:52" ht="59.25" customHeight="1" x14ac:dyDescent="0.2">
      <c r="A153" s="291" t="s">
        <v>237</v>
      </c>
      <c r="B153" s="292"/>
      <c r="C153" s="292"/>
      <c r="D153" s="292"/>
      <c r="E153" s="292"/>
      <c r="F153" s="292"/>
      <c r="G153" s="292"/>
      <c r="H153" s="292"/>
      <c r="I153" s="292"/>
      <c r="J153" s="292"/>
      <c r="K153" s="292"/>
      <c r="L153" s="292"/>
      <c r="M153" s="292"/>
      <c r="N153" s="292"/>
      <c r="O153" s="292"/>
      <c r="P153" s="292"/>
      <c r="Q153" s="292"/>
      <c r="R153" s="292"/>
      <c r="S153" s="292"/>
      <c r="T153" s="292"/>
      <c r="U153" s="292"/>
      <c r="V153" s="292"/>
      <c r="W153" s="292"/>
      <c r="X153" s="292"/>
      <c r="Y153" s="292"/>
      <c r="Z153" s="292"/>
      <c r="AA153" s="292"/>
      <c r="AB153" s="292"/>
      <c r="AC153" s="292"/>
      <c r="AD153" s="292"/>
      <c r="AE153" s="292"/>
      <c r="AF153" s="292"/>
      <c r="AG153" s="292"/>
      <c r="AH153" s="292"/>
      <c r="AI153" s="292"/>
      <c r="AJ153" s="292"/>
      <c r="AK153" s="292"/>
      <c r="AL153" s="292"/>
      <c r="AM153" s="292"/>
      <c r="AN153" s="292"/>
      <c r="AO153" s="292"/>
      <c r="AP153" s="292"/>
      <c r="AQ153" s="292"/>
      <c r="AR153" s="292"/>
      <c r="AS153" s="292"/>
      <c r="AT153" s="292"/>
      <c r="AU153" s="292"/>
      <c r="AV153" s="292"/>
      <c r="AW153" s="292"/>
      <c r="AX153" s="292"/>
      <c r="AY153" s="292"/>
      <c r="AZ153" s="292"/>
    </row>
    <row r="154" spans="1:52" ht="15" customHeight="1" x14ac:dyDescent="0.2">
      <c r="AD154" s="48" t="s">
        <v>181</v>
      </c>
      <c r="AE154" s="248" t="str">
        <f>IF($AI$64="","",$AI$64)</f>
        <v/>
      </c>
      <c r="AF154" s="248"/>
      <c r="AG154" s="248"/>
      <c r="AH154" s="248"/>
      <c r="AI154" s="248"/>
      <c r="AJ154" s="248"/>
      <c r="AK154" s="56" t="s">
        <v>131</v>
      </c>
      <c r="AM154" s="57"/>
    </row>
    <row r="155" spans="1:52" ht="12.75" customHeight="1" x14ac:dyDescent="0.2">
      <c r="L155" s="17"/>
      <c r="M155" s="17"/>
      <c r="AC155" s="280" t="s">
        <v>119</v>
      </c>
      <c r="AD155" s="280"/>
      <c r="AE155" s="280"/>
      <c r="AF155" s="280"/>
      <c r="AG155" s="280"/>
      <c r="AH155" s="280"/>
      <c r="AI155" s="280"/>
      <c r="AJ155" s="280"/>
      <c r="AK155" s="280"/>
      <c r="AL155" s="280"/>
      <c r="AM155" s="42"/>
    </row>
    <row r="156" spans="1:52" ht="7.5" customHeight="1" x14ac:dyDescent="0.2">
      <c r="L156" s="17"/>
      <c r="M156" s="17"/>
      <c r="N156" s="59"/>
      <c r="O156" s="59"/>
      <c r="P156" s="59"/>
      <c r="Q156" s="59"/>
      <c r="R156" s="59"/>
      <c r="AA156" s="58"/>
      <c r="AB156" s="58"/>
      <c r="AC156" s="58"/>
      <c r="AD156" s="58"/>
      <c r="AE156" s="58"/>
      <c r="AF156" s="58"/>
      <c r="AG156" s="58"/>
      <c r="AH156" s="58"/>
      <c r="AI156" s="58"/>
      <c r="AJ156" s="58"/>
      <c r="AK156" s="60"/>
      <c r="AL156" s="42"/>
      <c r="AM156" s="42"/>
    </row>
    <row r="157" spans="1:52" ht="41.25" customHeight="1" x14ac:dyDescent="0.2">
      <c r="A157" s="169" t="s">
        <v>33</v>
      </c>
      <c r="B157" s="169"/>
      <c r="C157" s="169"/>
      <c r="D157" s="169"/>
      <c r="E157" s="169"/>
      <c r="F157" s="169"/>
      <c r="G157" s="169"/>
      <c r="H157" s="169"/>
      <c r="I157" s="169"/>
      <c r="J157" s="169"/>
      <c r="K157" s="169"/>
      <c r="L157" s="169"/>
      <c r="M157" s="169"/>
      <c r="N157" s="169"/>
      <c r="O157" s="169"/>
      <c r="P157" s="169"/>
      <c r="Q157" s="169"/>
      <c r="R157" s="169"/>
      <c r="S157" s="169"/>
      <c r="T157" s="169"/>
      <c r="U157" s="169"/>
      <c r="V157" s="169"/>
      <c r="W157" s="169"/>
      <c r="X157" s="169"/>
      <c r="Y157" s="169"/>
      <c r="Z157" s="169"/>
      <c r="AA157" s="169"/>
      <c r="AB157" s="169"/>
      <c r="AC157" s="169"/>
      <c r="AD157" s="169"/>
      <c r="AE157" s="169"/>
      <c r="AF157" s="169"/>
      <c r="AG157" s="169"/>
      <c r="AH157" s="169"/>
      <c r="AI157" s="169"/>
      <c r="AJ157" s="169"/>
      <c r="AK157" s="169"/>
      <c r="AL157" s="169"/>
      <c r="AM157" s="169"/>
      <c r="AN157" s="169"/>
      <c r="AO157" s="169"/>
      <c r="AP157" s="169"/>
      <c r="AQ157" s="169"/>
      <c r="AR157" s="169"/>
      <c r="AS157" s="169"/>
      <c r="AT157" s="169"/>
      <c r="AU157" s="169"/>
      <c r="AV157" s="169"/>
      <c r="AW157" s="169"/>
      <c r="AX157" s="169"/>
      <c r="AY157" s="169"/>
      <c r="AZ157" s="169"/>
    </row>
    <row r="158" spans="1:52" ht="7.5" customHeight="1" x14ac:dyDescent="0.2">
      <c r="L158" s="17"/>
      <c r="M158" s="17"/>
      <c r="N158" s="59"/>
      <c r="O158" s="59"/>
      <c r="P158" s="59"/>
      <c r="Q158" s="59"/>
      <c r="R158" s="59"/>
      <c r="AA158" s="58"/>
      <c r="AB158" s="58"/>
      <c r="AC158" s="58"/>
      <c r="AD158" s="58"/>
      <c r="AE158" s="58"/>
      <c r="AF158" s="58"/>
      <c r="AG158" s="58"/>
      <c r="AH158" s="58"/>
      <c r="AI158" s="58"/>
      <c r="AJ158" s="58"/>
      <c r="AK158" s="60"/>
      <c r="AL158" s="42"/>
      <c r="AM158" s="42"/>
    </row>
    <row r="159" spans="1:52" ht="15" customHeight="1" x14ac:dyDescent="0.2">
      <c r="A159" s="61" t="s">
        <v>145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62"/>
      <c r="M159" s="62"/>
      <c r="N159" s="63"/>
      <c r="O159" s="63"/>
      <c r="P159" s="63"/>
      <c r="Q159" s="63"/>
      <c r="R159" s="63"/>
      <c r="S159" s="22"/>
      <c r="T159" s="22"/>
      <c r="U159" s="22"/>
      <c r="V159" s="22"/>
      <c r="W159" s="22"/>
      <c r="X159" s="22"/>
      <c r="Y159" s="22"/>
      <c r="Z159" s="22"/>
      <c r="AA159" s="58"/>
      <c r="AB159" s="58"/>
      <c r="AC159" s="58"/>
      <c r="AD159" s="58"/>
      <c r="AE159" s="58"/>
      <c r="AF159" s="58"/>
      <c r="AG159" s="58"/>
      <c r="AH159" s="58"/>
      <c r="AI159" s="58"/>
      <c r="AJ159" s="168"/>
      <c r="AK159" s="168"/>
      <c r="AL159" s="168"/>
      <c r="AM159" s="168"/>
      <c r="AN159" s="168"/>
      <c r="AO159" s="168"/>
      <c r="AP159" s="168"/>
      <c r="AQ159" s="168"/>
      <c r="AR159" s="168"/>
      <c r="AS159" s="168"/>
      <c r="AT159" s="168"/>
      <c r="AU159" s="168"/>
      <c r="AV159" s="168"/>
      <c r="AW159" s="168"/>
      <c r="AX159" s="168"/>
      <c r="AY159" s="168"/>
      <c r="AZ159" s="168"/>
    </row>
    <row r="160" spans="1:52" ht="12.75" customHeight="1" x14ac:dyDescent="0.2">
      <c r="L160" s="17"/>
      <c r="M160" s="17"/>
      <c r="N160" s="59"/>
      <c r="O160" s="59"/>
      <c r="P160" s="59"/>
      <c r="Q160" s="59"/>
      <c r="R160" s="59"/>
      <c r="AA160" s="58"/>
      <c r="AB160" s="58"/>
      <c r="AC160" s="58"/>
      <c r="AD160" s="58"/>
      <c r="AE160" s="58"/>
      <c r="AF160" s="58"/>
      <c r="AG160" s="58"/>
      <c r="AH160" s="58"/>
      <c r="AI160" s="58"/>
      <c r="AJ160" s="200" t="s">
        <v>121</v>
      </c>
      <c r="AK160" s="200"/>
      <c r="AL160" s="200"/>
      <c r="AM160" s="200"/>
      <c r="AN160" s="200"/>
      <c r="AO160" s="197" t="s">
        <v>159</v>
      </c>
      <c r="AP160" s="197"/>
      <c r="AQ160" s="197"/>
      <c r="AR160" s="197"/>
      <c r="AS160" s="197"/>
      <c r="AT160" s="197" t="s">
        <v>160</v>
      </c>
      <c r="AU160" s="197"/>
      <c r="AV160" s="197"/>
      <c r="AW160" s="197"/>
      <c r="AX160" s="197"/>
      <c r="AY160" s="197"/>
      <c r="AZ160" s="197"/>
    </row>
    <row r="161" spans="1:86" ht="12.75" customHeight="1" x14ac:dyDescent="0.2">
      <c r="B161" s="64"/>
      <c r="L161" s="17"/>
      <c r="M161" s="17"/>
      <c r="N161" s="59"/>
      <c r="O161" s="59"/>
      <c r="P161" s="59"/>
      <c r="Q161" s="59"/>
      <c r="R161" s="59"/>
      <c r="Y161" s="65" t="s">
        <v>295</v>
      </c>
      <c r="AA161" s="58"/>
      <c r="AB161" s="58"/>
      <c r="AC161" s="58"/>
      <c r="AD161" s="58"/>
      <c r="AE161" s="58"/>
      <c r="AF161" s="58"/>
      <c r="AG161" s="58"/>
      <c r="AH161" s="58"/>
      <c r="AI161" s="58"/>
      <c r="AJ161" s="58"/>
      <c r="AK161" s="60"/>
      <c r="AL161" s="42"/>
      <c r="AM161" s="42"/>
    </row>
    <row r="162" spans="1:86" ht="14.25" customHeight="1" x14ac:dyDescent="0.2">
      <c r="A162" s="281" t="s">
        <v>178</v>
      </c>
      <c r="B162" s="281"/>
      <c r="C162" s="281"/>
      <c r="D162" s="281"/>
      <c r="E162" s="281"/>
      <c r="F162" s="281"/>
      <c r="G162" s="281"/>
      <c r="H162" s="281"/>
      <c r="I162" s="281"/>
      <c r="J162" s="281"/>
      <c r="K162" s="281"/>
      <c r="L162" s="281"/>
      <c r="M162" s="281"/>
      <c r="N162" s="245"/>
      <c r="O162" s="245"/>
      <c r="P162" s="245"/>
      <c r="Q162" s="245"/>
      <c r="R162" s="245"/>
      <c r="S162" s="245"/>
      <c r="T162" s="245"/>
      <c r="U162" s="245"/>
      <c r="V162" s="245"/>
      <c r="W162" s="245"/>
      <c r="X162" s="245"/>
      <c r="Y162" s="245"/>
      <c r="AA162" s="58"/>
      <c r="AB162" s="58"/>
      <c r="AC162" s="58"/>
      <c r="AD162" s="58"/>
      <c r="AE162" s="58"/>
      <c r="AF162" s="58"/>
      <c r="AG162" s="58"/>
      <c r="AH162" s="58"/>
      <c r="AI162" s="58"/>
      <c r="AJ162" s="58"/>
      <c r="AK162" s="60"/>
      <c r="AL162" s="42"/>
      <c r="AM162" s="42"/>
    </row>
    <row r="163" spans="1:86" ht="14.25" customHeight="1" x14ac:dyDescent="0.2">
      <c r="A163" s="244" t="s">
        <v>179</v>
      </c>
      <c r="B163" s="244"/>
      <c r="C163" s="244"/>
      <c r="D163" s="244"/>
      <c r="E163" s="244"/>
      <c r="F163" s="244"/>
      <c r="G163" s="244"/>
      <c r="H163" s="244"/>
      <c r="I163" s="244"/>
      <c r="J163" s="244"/>
      <c r="K163" s="244"/>
      <c r="L163" s="244"/>
      <c r="M163" s="244"/>
      <c r="N163" s="245"/>
      <c r="O163" s="245"/>
      <c r="P163" s="245"/>
      <c r="Q163" s="245"/>
      <c r="R163" s="245"/>
      <c r="S163" s="245"/>
      <c r="T163" s="245"/>
      <c r="U163" s="245"/>
      <c r="V163" s="245"/>
      <c r="W163" s="245"/>
      <c r="X163" s="245"/>
      <c r="Y163" s="245"/>
      <c r="AA163" s="58"/>
      <c r="AB163" s="58"/>
      <c r="AC163" s="58"/>
      <c r="AD163" s="58"/>
      <c r="AE163" s="58"/>
      <c r="AF163" s="58"/>
      <c r="AG163" s="58"/>
      <c r="AH163" s="58"/>
      <c r="AI163" s="58"/>
      <c r="AJ163" s="58"/>
      <c r="AK163" s="60"/>
      <c r="AL163" s="42"/>
      <c r="AM163" s="42"/>
    </row>
    <row r="164" spans="1:86" ht="14.25" customHeight="1" x14ac:dyDescent="0.2">
      <c r="A164" s="244" t="s">
        <v>180</v>
      </c>
      <c r="B164" s="244"/>
      <c r="C164" s="244"/>
      <c r="D164" s="244"/>
      <c r="E164" s="244"/>
      <c r="F164" s="244"/>
      <c r="G164" s="244"/>
      <c r="H164" s="244"/>
      <c r="I164" s="244"/>
      <c r="J164" s="244"/>
      <c r="K164" s="244"/>
      <c r="L164" s="244"/>
      <c r="M164" s="244"/>
      <c r="N164" s="245"/>
      <c r="O164" s="245"/>
      <c r="P164" s="245"/>
      <c r="Q164" s="245"/>
      <c r="R164" s="245"/>
      <c r="S164" s="245"/>
      <c r="T164" s="245"/>
      <c r="U164" s="245"/>
      <c r="V164" s="245"/>
      <c r="W164" s="245"/>
      <c r="X164" s="245"/>
      <c r="Y164" s="245"/>
      <c r="AA164" s="58"/>
      <c r="AB164" s="58"/>
      <c r="AC164" s="58"/>
      <c r="AD164" s="58"/>
      <c r="AE164" s="58"/>
      <c r="AF164" s="58"/>
      <c r="AG164" s="58"/>
      <c r="AH164" s="58"/>
      <c r="AI164" s="58"/>
      <c r="AJ164" s="58"/>
      <c r="AK164" s="60"/>
      <c r="AL164" s="42"/>
      <c r="AM164" s="42"/>
    </row>
    <row r="165" spans="1:86" s="66" customFormat="1" ht="11.25" customHeight="1" x14ac:dyDescent="0.2"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AE165" s="68"/>
      <c r="AF165" s="68"/>
      <c r="AG165" s="68"/>
      <c r="AH165" s="68"/>
      <c r="AI165" s="68"/>
      <c r="AJ165" s="68"/>
      <c r="AK165" s="68"/>
      <c r="AL165" s="68"/>
      <c r="AM165" s="69"/>
      <c r="AN165" s="69"/>
      <c r="AO165" s="69"/>
      <c r="AZ165" s="70" t="s">
        <v>295</v>
      </c>
      <c r="BA165" s="96"/>
      <c r="BB165" s="97"/>
      <c r="BC165" s="97"/>
      <c r="BD165" s="97"/>
      <c r="BE165" s="97"/>
      <c r="BF165" s="97"/>
      <c r="BG165" s="97"/>
      <c r="BH165" s="97"/>
      <c r="BI165" s="97"/>
      <c r="BJ165" s="97"/>
      <c r="BK165" s="97"/>
      <c r="BL165" s="97"/>
      <c r="BM165" s="97"/>
      <c r="BN165" s="97"/>
      <c r="BO165" s="97"/>
      <c r="BP165" s="97"/>
      <c r="BQ165" s="97"/>
      <c r="BR165" s="97"/>
      <c r="BS165" s="97"/>
      <c r="BT165" s="97"/>
      <c r="BU165" s="97"/>
      <c r="BV165" s="97"/>
      <c r="BW165" s="97"/>
      <c r="BX165" s="97"/>
      <c r="BY165" s="97"/>
      <c r="BZ165" s="97"/>
      <c r="CA165" s="97"/>
      <c r="CB165" s="97"/>
      <c r="CC165" s="97"/>
      <c r="CD165" s="97"/>
      <c r="CE165" s="97"/>
      <c r="CF165" s="97"/>
      <c r="CG165" s="97"/>
      <c r="CH165" s="97"/>
    </row>
    <row r="166" spans="1:86" s="66" customFormat="1" ht="34.5" customHeight="1" x14ac:dyDescent="0.2">
      <c r="A166" s="144" t="s">
        <v>207</v>
      </c>
      <c r="B166" s="144"/>
      <c r="C166" s="144"/>
      <c r="D166" s="144"/>
      <c r="E166" s="144"/>
      <c r="F166" s="144"/>
      <c r="G166" s="144"/>
      <c r="H166" s="144" t="s">
        <v>34</v>
      </c>
      <c r="I166" s="144"/>
      <c r="J166" s="144"/>
      <c r="K166" s="144"/>
      <c r="L166" s="144"/>
      <c r="M166" s="144"/>
      <c r="N166" s="144"/>
      <c r="O166" s="144"/>
      <c r="P166" s="144" t="s">
        <v>148</v>
      </c>
      <c r="Q166" s="144"/>
      <c r="R166" s="144"/>
      <c r="S166" s="144"/>
      <c r="T166" s="144"/>
      <c r="U166" s="144"/>
      <c r="V166" s="144"/>
      <c r="W166" s="144"/>
      <c r="X166" s="144"/>
      <c r="Y166" s="144"/>
      <c r="Z166" s="144"/>
      <c r="AA166" s="144"/>
      <c r="AB166" s="144" t="s">
        <v>149</v>
      </c>
      <c r="AC166" s="144"/>
      <c r="AD166" s="144"/>
      <c r="AE166" s="144"/>
      <c r="AF166" s="144"/>
      <c r="AG166" s="144"/>
      <c r="AH166" s="144"/>
      <c r="AI166" s="144"/>
      <c r="AJ166" s="144"/>
      <c r="AK166" s="144"/>
      <c r="AL166" s="238" t="s">
        <v>208</v>
      </c>
      <c r="AM166" s="239"/>
      <c r="AN166" s="239"/>
      <c r="AO166" s="239"/>
      <c r="AP166" s="239"/>
      <c r="AQ166" s="240"/>
      <c r="AR166" s="144" t="s">
        <v>35</v>
      </c>
      <c r="AS166" s="144"/>
      <c r="AT166" s="144"/>
      <c r="AU166" s="144"/>
      <c r="AV166" s="144"/>
      <c r="AW166" s="144"/>
      <c r="AX166" s="144"/>
      <c r="AY166" s="144"/>
      <c r="AZ166" s="144"/>
      <c r="BA166" s="96"/>
      <c r="BB166" s="97"/>
      <c r="BC166" s="97"/>
      <c r="BD166" s="97"/>
      <c r="BE166" s="97"/>
      <c r="BF166" s="97"/>
      <c r="BG166" s="97"/>
      <c r="BH166" s="97"/>
      <c r="BI166" s="97"/>
      <c r="BJ166" s="97"/>
      <c r="BK166" s="97"/>
      <c r="BL166" s="97"/>
      <c r="BM166" s="97"/>
      <c r="BN166" s="97"/>
      <c r="BO166" s="97"/>
      <c r="BP166" s="97"/>
      <c r="BQ166" s="97"/>
      <c r="BR166" s="97"/>
      <c r="BS166" s="97"/>
      <c r="BT166" s="97"/>
      <c r="BU166" s="97"/>
      <c r="BV166" s="97"/>
      <c r="BW166" s="97"/>
      <c r="BX166" s="97"/>
      <c r="BY166" s="97"/>
      <c r="BZ166" s="97"/>
      <c r="CA166" s="97"/>
      <c r="CB166" s="97"/>
      <c r="CC166" s="97"/>
      <c r="CD166" s="97"/>
      <c r="CE166" s="97"/>
      <c r="CF166" s="97"/>
      <c r="CG166" s="97"/>
      <c r="CH166" s="97"/>
    </row>
    <row r="167" spans="1:86" s="66" customFormat="1" ht="134.25" customHeight="1" x14ac:dyDescent="0.2">
      <c r="A167" s="144"/>
      <c r="B167" s="144"/>
      <c r="C167" s="144"/>
      <c r="D167" s="144"/>
      <c r="E167" s="144"/>
      <c r="F167" s="144"/>
      <c r="G167" s="144"/>
      <c r="H167" s="144"/>
      <c r="I167" s="144"/>
      <c r="J167" s="144"/>
      <c r="K167" s="144"/>
      <c r="L167" s="144"/>
      <c r="M167" s="144"/>
      <c r="N167" s="144"/>
      <c r="O167" s="144"/>
      <c r="P167" s="144" t="s">
        <v>151</v>
      </c>
      <c r="Q167" s="144"/>
      <c r="R167" s="144"/>
      <c r="S167" s="144"/>
      <c r="T167" s="144"/>
      <c r="U167" s="144" t="s">
        <v>4</v>
      </c>
      <c r="V167" s="144"/>
      <c r="W167" s="144"/>
      <c r="X167" s="144"/>
      <c r="Y167" s="144"/>
      <c r="Z167" s="144"/>
      <c r="AA167" s="144"/>
      <c r="AB167" s="144" t="s">
        <v>151</v>
      </c>
      <c r="AC167" s="144"/>
      <c r="AD167" s="144"/>
      <c r="AE167" s="144"/>
      <c r="AF167" s="144" t="s">
        <v>5</v>
      </c>
      <c r="AG167" s="144"/>
      <c r="AH167" s="144"/>
      <c r="AI167" s="144"/>
      <c r="AJ167" s="144"/>
      <c r="AK167" s="144"/>
      <c r="AL167" s="241"/>
      <c r="AM167" s="242"/>
      <c r="AN167" s="242"/>
      <c r="AO167" s="242"/>
      <c r="AP167" s="242"/>
      <c r="AQ167" s="243"/>
      <c r="AR167" s="144" t="s">
        <v>111</v>
      </c>
      <c r="AS167" s="144"/>
      <c r="AT167" s="144"/>
      <c r="AU167" s="144" t="s">
        <v>146</v>
      </c>
      <c r="AV167" s="144"/>
      <c r="AW167" s="144"/>
      <c r="AX167" s="144" t="s">
        <v>147</v>
      </c>
      <c r="AY167" s="144"/>
      <c r="AZ167" s="144"/>
      <c r="BA167" s="96"/>
      <c r="BB167" s="97"/>
      <c r="BC167" s="97"/>
      <c r="BD167" s="97"/>
      <c r="BE167" s="97"/>
      <c r="BF167" s="97"/>
      <c r="BG167" s="97"/>
      <c r="BH167" s="97"/>
      <c r="BI167" s="97"/>
      <c r="BJ167" s="97"/>
      <c r="BK167" s="97"/>
      <c r="BL167" s="97"/>
      <c r="BM167" s="97"/>
      <c r="BN167" s="97"/>
      <c r="BO167" s="97"/>
      <c r="BP167" s="97"/>
      <c r="BQ167" s="97"/>
      <c r="BR167" s="97"/>
      <c r="BS167" s="97"/>
      <c r="BT167" s="97"/>
      <c r="BU167" s="97"/>
      <c r="BV167" s="97"/>
      <c r="BW167" s="97"/>
      <c r="BX167" s="97"/>
      <c r="BY167" s="97"/>
      <c r="BZ167" s="97"/>
      <c r="CA167" s="97"/>
      <c r="CB167" s="97"/>
      <c r="CC167" s="97"/>
      <c r="CD167" s="97"/>
      <c r="CE167" s="97"/>
      <c r="CF167" s="97"/>
      <c r="CG167" s="97"/>
      <c r="CH167" s="97"/>
    </row>
    <row r="168" spans="1:86" s="66" customFormat="1" ht="13.5" customHeight="1" x14ac:dyDescent="0.2">
      <c r="A168" s="144">
        <v>1</v>
      </c>
      <c r="B168" s="144"/>
      <c r="C168" s="144"/>
      <c r="D168" s="144"/>
      <c r="E168" s="144"/>
      <c r="F168" s="144"/>
      <c r="G168" s="144"/>
      <c r="H168" s="144">
        <v>2</v>
      </c>
      <c r="I168" s="144"/>
      <c r="J168" s="144"/>
      <c r="K168" s="144"/>
      <c r="L168" s="144"/>
      <c r="M168" s="144"/>
      <c r="N168" s="144"/>
      <c r="O168" s="144"/>
      <c r="P168" s="144">
        <v>3</v>
      </c>
      <c r="Q168" s="144"/>
      <c r="R168" s="144"/>
      <c r="S168" s="144"/>
      <c r="T168" s="144"/>
      <c r="U168" s="144">
        <v>4</v>
      </c>
      <c r="V168" s="144"/>
      <c r="W168" s="144"/>
      <c r="X168" s="144"/>
      <c r="Y168" s="144"/>
      <c r="Z168" s="144"/>
      <c r="AA168" s="144"/>
      <c r="AB168" s="144">
        <v>5</v>
      </c>
      <c r="AC168" s="144"/>
      <c r="AD168" s="144"/>
      <c r="AE168" s="144"/>
      <c r="AF168" s="144">
        <v>6</v>
      </c>
      <c r="AG168" s="144"/>
      <c r="AH168" s="144"/>
      <c r="AI168" s="144"/>
      <c r="AJ168" s="144"/>
      <c r="AK168" s="144"/>
      <c r="AL168" s="144">
        <v>7</v>
      </c>
      <c r="AM168" s="144"/>
      <c r="AN168" s="144"/>
      <c r="AO168" s="144"/>
      <c r="AP168" s="144"/>
      <c r="AQ168" s="144"/>
      <c r="AR168" s="144">
        <v>8</v>
      </c>
      <c r="AS168" s="144"/>
      <c r="AT168" s="144"/>
      <c r="AU168" s="144">
        <v>9</v>
      </c>
      <c r="AV168" s="144"/>
      <c r="AW168" s="144"/>
      <c r="AX168" s="144">
        <v>10</v>
      </c>
      <c r="AY168" s="144"/>
      <c r="AZ168" s="144"/>
      <c r="BA168" s="96"/>
      <c r="BB168" s="97"/>
      <c r="BC168" s="97"/>
      <c r="BD168" s="97"/>
      <c r="BE168" s="97"/>
      <c r="BF168" s="97"/>
      <c r="BG168" s="97"/>
      <c r="BH168" s="97"/>
      <c r="BI168" s="97"/>
      <c r="BJ168" s="97"/>
      <c r="BK168" s="97"/>
      <c r="BL168" s="97"/>
      <c r="BM168" s="97"/>
      <c r="BN168" s="97"/>
      <c r="BO168" s="97"/>
      <c r="BP168" s="97"/>
      <c r="BQ168" s="97"/>
      <c r="BR168" s="97"/>
      <c r="BS168" s="97"/>
      <c r="BT168" s="97"/>
      <c r="BU168" s="97"/>
      <c r="BV168" s="97"/>
      <c r="BW168" s="97"/>
      <c r="BX168" s="97"/>
      <c r="BY168" s="97"/>
      <c r="BZ168" s="97"/>
      <c r="CA168" s="97"/>
      <c r="CB168" s="97"/>
      <c r="CC168" s="97"/>
      <c r="CD168" s="97"/>
      <c r="CE168" s="97"/>
      <c r="CF168" s="97"/>
      <c r="CG168" s="97"/>
      <c r="CH168" s="97"/>
    </row>
    <row r="169" spans="1:86" s="66" customFormat="1" ht="13.5" customHeight="1" x14ac:dyDescent="0.2">
      <c r="A169" s="215"/>
      <c r="B169" s="215"/>
      <c r="C169" s="215"/>
      <c r="D169" s="215"/>
      <c r="E169" s="215"/>
      <c r="F169" s="215"/>
      <c r="G169" s="215"/>
      <c r="H169" s="142"/>
      <c r="I169" s="142"/>
      <c r="J169" s="142"/>
      <c r="K169" s="142"/>
      <c r="L169" s="142"/>
      <c r="M169" s="142"/>
      <c r="N169" s="142"/>
      <c r="O169" s="142"/>
      <c r="P169" s="142"/>
      <c r="Q169" s="142"/>
      <c r="R169" s="142"/>
      <c r="S169" s="142"/>
      <c r="T169" s="142"/>
      <c r="U169" s="194">
        <f>ROUND(IF(P169+AB169=0,0,IF(P169+AB169&gt;H169,H169*P169/(P169+AB169),P169)),2)</f>
        <v>0</v>
      </c>
      <c r="V169" s="194"/>
      <c r="W169" s="194"/>
      <c r="X169" s="194"/>
      <c r="Y169" s="194"/>
      <c r="Z169" s="194"/>
      <c r="AA169" s="194"/>
      <c r="AB169" s="142"/>
      <c r="AC169" s="142"/>
      <c r="AD169" s="142"/>
      <c r="AE169" s="142"/>
      <c r="AF169" s="194">
        <f>ROUND(IF(P169+AB169=0,0,IF(P169+AB169&gt;H169,H169*AB169/(P169+AB169),AB169)),2)</f>
        <v>0</v>
      </c>
      <c r="AG169" s="194"/>
      <c r="AH169" s="194"/>
      <c r="AI169" s="194"/>
      <c r="AJ169" s="194"/>
      <c r="AK169" s="194"/>
      <c r="AL169" s="194">
        <f>H169-U169-AF169</f>
        <v>0</v>
      </c>
      <c r="AM169" s="194"/>
      <c r="AN169" s="194"/>
      <c r="AO169" s="194"/>
      <c r="AP169" s="194"/>
      <c r="AQ169" s="194"/>
      <c r="AR169" s="142"/>
      <c r="AS169" s="142"/>
      <c r="AT169" s="142"/>
      <c r="AU169" s="142"/>
      <c r="AV169" s="142"/>
      <c r="AW169" s="142"/>
      <c r="AX169" s="142"/>
      <c r="AY169" s="142"/>
      <c r="AZ169" s="142"/>
      <c r="BA169" s="96"/>
      <c r="BB169" s="97"/>
      <c r="BC169" s="97"/>
      <c r="BD169" s="97"/>
      <c r="BE169" s="97"/>
      <c r="BF169" s="97"/>
      <c r="BG169" s="97"/>
      <c r="BH169" s="97"/>
      <c r="BI169" s="97"/>
      <c r="BJ169" s="97"/>
      <c r="BK169" s="97"/>
      <c r="BL169" s="97"/>
      <c r="BM169" s="97"/>
      <c r="BN169" s="97"/>
      <c r="BO169" s="97"/>
      <c r="BP169" s="97"/>
      <c r="BQ169" s="97"/>
      <c r="BR169" s="97"/>
      <c r="BS169" s="97"/>
      <c r="BT169" s="97"/>
      <c r="BU169" s="97"/>
      <c r="BV169" s="97"/>
      <c r="BW169" s="97"/>
      <c r="BX169" s="97"/>
      <c r="BY169" s="97"/>
      <c r="BZ169" s="97"/>
      <c r="CA169" s="97"/>
      <c r="CB169" s="97"/>
      <c r="CC169" s="97"/>
      <c r="CD169" s="97"/>
      <c r="CE169" s="97"/>
      <c r="CF169" s="97"/>
      <c r="CG169" s="97"/>
      <c r="CH169" s="97"/>
    </row>
    <row r="170" spans="1:86" s="66" customFormat="1" ht="13.5" customHeight="1" x14ac:dyDescent="0.2">
      <c r="A170" s="247"/>
      <c r="B170" s="247"/>
      <c r="C170" s="247"/>
      <c r="D170" s="247"/>
      <c r="E170" s="247"/>
      <c r="F170" s="247"/>
      <c r="G170" s="247"/>
      <c r="H170" s="142"/>
      <c r="I170" s="142"/>
      <c r="J170" s="142"/>
      <c r="K170" s="142"/>
      <c r="L170" s="142"/>
      <c r="M170" s="142"/>
      <c r="N170" s="142"/>
      <c r="O170" s="142"/>
      <c r="P170" s="142"/>
      <c r="Q170" s="142"/>
      <c r="R170" s="142"/>
      <c r="S170" s="142"/>
      <c r="T170" s="142"/>
      <c r="U170" s="194">
        <f>ROUND(IF(P170+AB170=0,0,IF(P170+AB170&gt;H170,H170*P170/(P170+AB170),P170)),2)</f>
        <v>0</v>
      </c>
      <c r="V170" s="194"/>
      <c r="W170" s="194"/>
      <c r="X170" s="194"/>
      <c r="Y170" s="194"/>
      <c r="Z170" s="194"/>
      <c r="AA170" s="194"/>
      <c r="AB170" s="142"/>
      <c r="AC170" s="142"/>
      <c r="AD170" s="142"/>
      <c r="AE170" s="142"/>
      <c r="AF170" s="194">
        <f>ROUND(IF(P170+AB170=0,0,IF(P170+AB170&gt;H170,H170*AB170/(P170+AB170),AB170)),2)</f>
        <v>0</v>
      </c>
      <c r="AG170" s="194"/>
      <c r="AH170" s="194"/>
      <c r="AI170" s="194"/>
      <c r="AJ170" s="194"/>
      <c r="AK170" s="194"/>
      <c r="AL170" s="194">
        <f>H170-U170-AF170</f>
        <v>0</v>
      </c>
      <c r="AM170" s="194"/>
      <c r="AN170" s="194"/>
      <c r="AO170" s="194"/>
      <c r="AP170" s="194"/>
      <c r="AQ170" s="194"/>
      <c r="AR170" s="142"/>
      <c r="AS170" s="142"/>
      <c r="AT170" s="142"/>
      <c r="AU170" s="142"/>
      <c r="AV170" s="142"/>
      <c r="AW170" s="142"/>
      <c r="AX170" s="142"/>
      <c r="AY170" s="142"/>
      <c r="AZ170" s="142"/>
      <c r="BA170" s="96"/>
      <c r="BB170" s="97"/>
      <c r="BC170" s="97"/>
      <c r="BD170" s="97"/>
      <c r="BE170" s="97"/>
      <c r="BF170" s="97"/>
      <c r="BG170" s="97"/>
      <c r="BH170" s="97"/>
      <c r="BI170" s="97"/>
      <c r="BJ170" s="97"/>
      <c r="BK170" s="97"/>
      <c r="BL170" s="97"/>
      <c r="BM170" s="97"/>
      <c r="BN170" s="97"/>
      <c r="BO170" s="97"/>
      <c r="BP170" s="97"/>
      <c r="BQ170" s="97"/>
      <c r="BR170" s="97"/>
      <c r="BS170" s="97"/>
      <c r="BT170" s="97"/>
      <c r="BU170" s="97"/>
      <c r="BV170" s="97"/>
      <c r="BW170" s="97"/>
      <c r="BX170" s="97"/>
      <c r="BY170" s="97"/>
      <c r="BZ170" s="97"/>
      <c r="CA170" s="97"/>
      <c r="CB170" s="97"/>
      <c r="CC170" s="97"/>
      <c r="CD170" s="97"/>
      <c r="CE170" s="97"/>
      <c r="CF170" s="97"/>
      <c r="CG170" s="97"/>
      <c r="CH170" s="97"/>
    </row>
    <row r="171" spans="1:86" s="66" customFormat="1" ht="13.5" customHeight="1" x14ac:dyDescent="0.2">
      <c r="A171" s="249"/>
      <c r="B171" s="250"/>
      <c r="C171" s="250"/>
      <c r="D171" s="250"/>
      <c r="E171" s="250"/>
      <c r="F171" s="250"/>
      <c r="G171" s="251"/>
      <c r="H171" s="136"/>
      <c r="I171" s="137"/>
      <c r="J171" s="137"/>
      <c r="K171" s="137"/>
      <c r="L171" s="137"/>
      <c r="M171" s="137"/>
      <c r="N171" s="137"/>
      <c r="O171" s="138"/>
      <c r="P171" s="136"/>
      <c r="Q171" s="137"/>
      <c r="R171" s="137"/>
      <c r="S171" s="137"/>
      <c r="T171" s="138"/>
      <c r="U171" s="194">
        <f>ROUND(IF(P171+AB171=0,0,IF(P171+AB171&gt;H171,H171*P171/(P171+AB171),P171)),2)</f>
        <v>0</v>
      </c>
      <c r="V171" s="194"/>
      <c r="W171" s="194"/>
      <c r="X171" s="194"/>
      <c r="Y171" s="194"/>
      <c r="Z171" s="194"/>
      <c r="AA171" s="194"/>
      <c r="AB171" s="136"/>
      <c r="AC171" s="137"/>
      <c r="AD171" s="137"/>
      <c r="AE171" s="138"/>
      <c r="AF171" s="194">
        <f>ROUND(IF(P171+AB171=0,0,IF(P171+AB171&gt;H171,H171*AB171/(P171+AB171),AB171)),2)</f>
        <v>0</v>
      </c>
      <c r="AG171" s="194"/>
      <c r="AH171" s="194"/>
      <c r="AI171" s="194"/>
      <c r="AJ171" s="194"/>
      <c r="AK171" s="194"/>
      <c r="AL171" s="194">
        <f>H171-U171-AF171</f>
        <v>0</v>
      </c>
      <c r="AM171" s="194"/>
      <c r="AN171" s="194"/>
      <c r="AO171" s="194"/>
      <c r="AP171" s="194"/>
      <c r="AQ171" s="194"/>
      <c r="AR171" s="136"/>
      <c r="AS171" s="137"/>
      <c r="AT171" s="138"/>
      <c r="AU171" s="136"/>
      <c r="AV171" s="137"/>
      <c r="AW171" s="138"/>
      <c r="AX171" s="136"/>
      <c r="AY171" s="137"/>
      <c r="AZ171" s="138"/>
      <c r="BA171" s="96"/>
      <c r="BB171" s="97"/>
      <c r="BC171" s="97"/>
      <c r="BD171" s="97"/>
      <c r="BE171" s="97"/>
      <c r="BF171" s="97"/>
      <c r="BG171" s="97"/>
      <c r="BH171" s="97"/>
      <c r="BI171" s="97"/>
      <c r="BJ171" s="97"/>
      <c r="BK171" s="97"/>
      <c r="BL171" s="97"/>
      <c r="BM171" s="97"/>
      <c r="BN171" s="97"/>
      <c r="BO171" s="97"/>
      <c r="BP171" s="97"/>
      <c r="BQ171" s="97"/>
      <c r="BR171" s="97"/>
      <c r="BS171" s="97"/>
      <c r="BT171" s="97"/>
      <c r="BU171" s="97"/>
      <c r="BV171" s="97"/>
      <c r="BW171" s="97"/>
      <c r="BX171" s="97"/>
      <c r="BY171" s="97"/>
      <c r="BZ171" s="97"/>
      <c r="CA171" s="97"/>
      <c r="CB171" s="97"/>
      <c r="CC171" s="97"/>
      <c r="CD171" s="97"/>
      <c r="CE171" s="97"/>
      <c r="CF171" s="97"/>
      <c r="CG171" s="97"/>
      <c r="CH171" s="97"/>
    </row>
    <row r="172" spans="1:86" s="66" customFormat="1" ht="13.5" customHeight="1" x14ac:dyDescent="0.2">
      <c r="A172" s="249"/>
      <c r="B172" s="250"/>
      <c r="C172" s="250"/>
      <c r="D172" s="250"/>
      <c r="E172" s="250"/>
      <c r="F172" s="250"/>
      <c r="G172" s="251"/>
      <c r="H172" s="136"/>
      <c r="I172" s="137"/>
      <c r="J172" s="137"/>
      <c r="K172" s="137"/>
      <c r="L172" s="137"/>
      <c r="M172" s="137"/>
      <c r="N172" s="137"/>
      <c r="O172" s="138"/>
      <c r="P172" s="136"/>
      <c r="Q172" s="137"/>
      <c r="R172" s="137"/>
      <c r="S172" s="137"/>
      <c r="T172" s="138"/>
      <c r="U172" s="194">
        <f>ROUND(IF(P172+AB172=0,0,IF(P172+AB172&gt;H172,H172*P172/(P172+AB172),P172)),2)</f>
        <v>0</v>
      </c>
      <c r="V172" s="194"/>
      <c r="W172" s="194"/>
      <c r="X172" s="194"/>
      <c r="Y172" s="194"/>
      <c r="Z172" s="194"/>
      <c r="AA172" s="194"/>
      <c r="AB172" s="136"/>
      <c r="AC172" s="137"/>
      <c r="AD172" s="137"/>
      <c r="AE172" s="138"/>
      <c r="AF172" s="194">
        <f>ROUND(IF(P172+AB172=0,0,IF(P172+AB172&gt;H172,H172*AB172/(P172+AB172),AB172)),2)</f>
        <v>0</v>
      </c>
      <c r="AG172" s="194"/>
      <c r="AH172" s="194"/>
      <c r="AI172" s="194"/>
      <c r="AJ172" s="194"/>
      <c r="AK172" s="194"/>
      <c r="AL172" s="194">
        <f>H172-U172-AF172</f>
        <v>0</v>
      </c>
      <c r="AM172" s="194"/>
      <c r="AN172" s="194"/>
      <c r="AO172" s="194"/>
      <c r="AP172" s="194"/>
      <c r="AQ172" s="194"/>
      <c r="AR172" s="136"/>
      <c r="AS172" s="137"/>
      <c r="AT172" s="138"/>
      <c r="AU172" s="136"/>
      <c r="AV172" s="137"/>
      <c r="AW172" s="138"/>
      <c r="AX172" s="136"/>
      <c r="AY172" s="137"/>
      <c r="AZ172" s="138"/>
      <c r="BA172" s="96"/>
      <c r="BB172" s="97"/>
      <c r="BC172" s="97"/>
      <c r="BD172" s="97"/>
      <c r="BE172" s="97"/>
      <c r="BF172" s="97"/>
      <c r="BG172" s="97"/>
      <c r="BH172" s="97"/>
      <c r="BI172" s="97"/>
      <c r="BJ172" s="97"/>
      <c r="BK172" s="97"/>
      <c r="BL172" s="97"/>
      <c r="BM172" s="97"/>
      <c r="BN172" s="97"/>
      <c r="BO172" s="97"/>
      <c r="BP172" s="97"/>
      <c r="BQ172" s="97"/>
      <c r="BR172" s="97"/>
      <c r="BS172" s="97"/>
      <c r="BT172" s="97"/>
      <c r="BU172" s="97"/>
      <c r="BV172" s="97"/>
      <c r="BW172" s="97"/>
      <c r="BX172" s="97"/>
      <c r="BY172" s="97"/>
      <c r="BZ172" s="97"/>
      <c r="CA172" s="97"/>
      <c r="CB172" s="97"/>
      <c r="CC172" s="97"/>
      <c r="CD172" s="97"/>
      <c r="CE172" s="97"/>
      <c r="CF172" s="97"/>
      <c r="CG172" s="97"/>
      <c r="CH172" s="97"/>
    </row>
    <row r="173" spans="1:86" s="66" customFormat="1" ht="13.5" customHeight="1" x14ac:dyDescent="0.2">
      <c r="A173" s="249"/>
      <c r="B173" s="250"/>
      <c r="C173" s="250"/>
      <c r="D173" s="250"/>
      <c r="E173" s="250"/>
      <c r="F173" s="250"/>
      <c r="G173" s="251"/>
      <c r="H173" s="136"/>
      <c r="I173" s="137"/>
      <c r="J173" s="137"/>
      <c r="K173" s="137"/>
      <c r="L173" s="137"/>
      <c r="M173" s="137"/>
      <c r="N173" s="137"/>
      <c r="O173" s="138"/>
      <c r="P173" s="136"/>
      <c r="Q173" s="137"/>
      <c r="R173" s="137"/>
      <c r="S173" s="137"/>
      <c r="T173" s="138"/>
      <c r="U173" s="194">
        <f>ROUND(IF(P173+AB173=0,0,IF(P173+AB173&gt;H173,H173*P173/(P173+AB173),P173)),2)</f>
        <v>0</v>
      </c>
      <c r="V173" s="194"/>
      <c r="W173" s="194"/>
      <c r="X173" s="194"/>
      <c r="Y173" s="194"/>
      <c r="Z173" s="194"/>
      <c r="AA173" s="194"/>
      <c r="AB173" s="136"/>
      <c r="AC173" s="137"/>
      <c r="AD173" s="137"/>
      <c r="AE173" s="138"/>
      <c r="AF173" s="194">
        <f>ROUND(IF(P173+AB173=0,0,IF(P173+AB173&gt;H173,H173*AB173/(P173+AB173),AB173)),2)</f>
        <v>0</v>
      </c>
      <c r="AG173" s="194"/>
      <c r="AH173" s="194"/>
      <c r="AI173" s="194"/>
      <c r="AJ173" s="194"/>
      <c r="AK173" s="194"/>
      <c r="AL173" s="194">
        <f>H173-U173-AF173</f>
        <v>0</v>
      </c>
      <c r="AM173" s="194"/>
      <c r="AN173" s="194"/>
      <c r="AO173" s="194"/>
      <c r="AP173" s="194"/>
      <c r="AQ173" s="194"/>
      <c r="AR173" s="136"/>
      <c r="AS173" s="137"/>
      <c r="AT173" s="138"/>
      <c r="AU173" s="136"/>
      <c r="AV173" s="137"/>
      <c r="AW173" s="138"/>
      <c r="AX173" s="136"/>
      <c r="AY173" s="137"/>
      <c r="AZ173" s="138"/>
      <c r="BA173" s="96"/>
      <c r="BB173" s="97"/>
      <c r="BC173" s="97"/>
      <c r="BD173" s="97"/>
      <c r="BE173" s="97"/>
      <c r="BF173" s="97"/>
      <c r="BG173" s="97"/>
      <c r="BH173" s="97"/>
      <c r="BI173" s="97"/>
      <c r="BJ173" s="97"/>
      <c r="BK173" s="97"/>
      <c r="BL173" s="97"/>
      <c r="BM173" s="97"/>
      <c r="BN173" s="97"/>
      <c r="BO173" s="97"/>
      <c r="BP173" s="97"/>
      <c r="BQ173" s="97"/>
      <c r="BR173" s="97"/>
      <c r="BS173" s="97"/>
      <c r="BT173" s="97"/>
      <c r="BU173" s="97"/>
      <c r="BV173" s="97"/>
      <c r="BW173" s="97"/>
      <c r="BX173" s="97"/>
      <c r="BY173" s="97"/>
      <c r="BZ173" s="97"/>
      <c r="CA173" s="97"/>
      <c r="CB173" s="97"/>
      <c r="CC173" s="97"/>
      <c r="CD173" s="97"/>
      <c r="CE173" s="97"/>
      <c r="CF173" s="97"/>
      <c r="CG173" s="97"/>
      <c r="CH173" s="97"/>
    </row>
    <row r="174" spans="1:86" s="66" customFormat="1" ht="13.5" customHeight="1" x14ac:dyDescent="0.2">
      <c r="A174" s="246" t="s">
        <v>150</v>
      </c>
      <c r="B174" s="246"/>
      <c r="C174" s="246"/>
      <c r="D174" s="246"/>
      <c r="E174" s="246"/>
      <c r="F174" s="246"/>
      <c r="G174" s="246"/>
      <c r="H174" s="194">
        <f>SUM(H169:O173)</f>
        <v>0</v>
      </c>
      <c r="I174" s="194"/>
      <c r="J174" s="194"/>
      <c r="K174" s="194"/>
      <c r="L174" s="194"/>
      <c r="M174" s="194"/>
      <c r="N174" s="194"/>
      <c r="O174" s="194"/>
      <c r="P174" s="194">
        <f>SUM(P169:T173)</f>
        <v>0</v>
      </c>
      <c r="Q174" s="194"/>
      <c r="R174" s="194"/>
      <c r="S174" s="194"/>
      <c r="T174" s="194"/>
      <c r="U174" s="133">
        <f>SUM(U169:AA173)</f>
        <v>0</v>
      </c>
      <c r="V174" s="133"/>
      <c r="W174" s="133"/>
      <c r="X174" s="133"/>
      <c r="Y174" s="133"/>
      <c r="Z174" s="133"/>
      <c r="AA174" s="133"/>
      <c r="AB174" s="194">
        <f>SUM(AB169:AE173)</f>
        <v>0</v>
      </c>
      <c r="AC174" s="194"/>
      <c r="AD174" s="194"/>
      <c r="AE174" s="194"/>
      <c r="AF174" s="194">
        <f>SUM(AF169:AK173)</f>
        <v>0</v>
      </c>
      <c r="AG174" s="194"/>
      <c r="AH174" s="194"/>
      <c r="AI174" s="194"/>
      <c r="AJ174" s="194"/>
      <c r="AK174" s="194"/>
      <c r="AL174" s="194">
        <f>SUM(AL169:AQ173)</f>
        <v>0</v>
      </c>
      <c r="AM174" s="194"/>
      <c r="AN174" s="194"/>
      <c r="AO174" s="194"/>
      <c r="AP174" s="194"/>
      <c r="AQ174" s="194"/>
      <c r="AR174" s="194">
        <f>SUM(AR169:AT173)</f>
        <v>0</v>
      </c>
      <c r="AS174" s="194"/>
      <c r="AT174" s="194"/>
      <c r="AU174" s="194">
        <f>SUM(AU169:AW173)</f>
        <v>0</v>
      </c>
      <c r="AV174" s="194"/>
      <c r="AW174" s="194"/>
      <c r="AX174" s="194">
        <f>SUM(AX169:AZ173)</f>
        <v>0</v>
      </c>
      <c r="AY174" s="194"/>
      <c r="AZ174" s="194"/>
      <c r="BA174" s="96"/>
      <c r="BB174" s="97"/>
      <c r="BC174" s="97"/>
      <c r="BD174" s="97"/>
      <c r="BE174" s="97"/>
      <c r="BF174" s="97"/>
      <c r="BG174" s="97"/>
      <c r="BH174" s="97"/>
      <c r="BI174" s="97"/>
      <c r="BJ174" s="97"/>
      <c r="BK174" s="97"/>
      <c r="BL174" s="97"/>
      <c r="BM174" s="97"/>
      <c r="BN174" s="97"/>
      <c r="BO174" s="97"/>
      <c r="BP174" s="97"/>
      <c r="BQ174" s="97"/>
      <c r="BR174" s="97"/>
      <c r="BS174" s="97"/>
      <c r="BT174" s="97"/>
      <c r="BU174" s="97"/>
      <c r="BV174" s="97"/>
      <c r="BW174" s="97"/>
      <c r="BX174" s="97"/>
      <c r="BY174" s="97"/>
      <c r="BZ174" s="97"/>
      <c r="CA174" s="97"/>
      <c r="CB174" s="97"/>
      <c r="CC174" s="97"/>
      <c r="CD174" s="97"/>
      <c r="CE174" s="97"/>
      <c r="CF174" s="97"/>
      <c r="CG174" s="97"/>
      <c r="CH174" s="97"/>
    </row>
    <row r="175" spans="1:86" s="66" customFormat="1" ht="7.5" customHeight="1" x14ac:dyDescent="0.2"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AE175" s="68"/>
      <c r="AF175" s="68"/>
      <c r="AG175" s="68"/>
      <c r="AH175" s="68"/>
      <c r="AI175" s="68"/>
      <c r="AJ175" s="68"/>
      <c r="AK175" s="68"/>
      <c r="AL175" s="68"/>
      <c r="AM175" s="69"/>
      <c r="AN175" s="69"/>
      <c r="AO175" s="69"/>
      <c r="BA175" s="96"/>
      <c r="BB175" s="97"/>
      <c r="BC175" s="97"/>
      <c r="BD175" s="97"/>
      <c r="BE175" s="97"/>
      <c r="BF175" s="97"/>
      <c r="BG175" s="97"/>
      <c r="BH175" s="97"/>
      <c r="BI175" s="97"/>
      <c r="BJ175" s="97"/>
      <c r="BK175" s="97"/>
      <c r="BL175" s="97"/>
      <c r="BM175" s="97"/>
      <c r="BN175" s="97"/>
      <c r="BO175" s="97"/>
      <c r="BP175" s="97"/>
      <c r="BQ175" s="97"/>
      <c r="BR175" s="97"/>
      <c r="BS175" s="97"/>
      <c r="BT175" s="97"/>
      <c r="BU175" s="97"/>
      <c r="BV175" s="97"/>
      <c r="BW175" s="97"/>
      <c r="BX175" s="97"/>
      <c r="BY175" s="97"/>
      <c r="BZ175" s="97"/>
      <c r="CA175" s="97"/>
      <c r="CB175" s="97"/>
      <c r="CC175" s="97"/>
      <c r="CD175" s="97"/>
      <c r="CE175" s="97"/>
      <c r="CF175" s="97"/>
      <c r="CG175" s="97"/>
      <c r="CH175" s="97"/>
    </row>
    <row r="176" spans="1:86" s="66" customFormat="1" ht="15" customHeight="1" x14ac:dyDescent="0.2">
      <c r="A176" s="169" t="s">
        <v>134</v>
      </c>
      <c r="B176" s="169"/>
      <c r="C176" s="169"/>
      <c r="D176" s="169"/>
      <c r="E176" s="169"/>
      <c r="F176" s="169"/>
      <c r="G176" s="169"/>
      <c r="H176" s="169"/>
      <c r="I176" s="169"/>
      <c r="J176" s="169"/>
      <c r="K176" s="169"/>
      <c r="L176" s="169"/>
      <c r="M176" s="169"/>
      <c r="N176" s="169"/>
      <c r="O176" s="169"/>
      <c r="P176" s="169"/>
      <c r="Q176" s="169"/>
      <c r="R176" s="169"/>
      <c r="S176" s="169"/>
      <c r="T176" s="169"/>
      <c r="U176" s="169"/>
      <c r="V176" s="169"/>
      <c r="W176" s="169"/>
      <c r="X176" s="169"/>
      <c r="Y176" s="169"/>
      <c r="Z176" s="169"/>
      <c r="AA176" s="169"/>
      <c r="AB176" s="169"/>
      <c r="AC176" s="169"/>
      <c r="AD176" s="169"/>
      <c r="AE176" s="169"/>
      <c r="AF176" s="169"/>
      <c r="AG176" s="169"/>
      <c r="AH176" s="169"/>
      <c r="AI176" s="169"/>
      <c r="AJ176" s="169"/>
      <c r="AK176" s="169"/>
      <c r="AL176" s="169"/>
      <c r="AM176" s="169"/>
      <c r="AN176" s="169"/>
      <c r="AO176" s="169"/>
      <c r="AP176" s="169"/>
      <c r="AQ176" s="169"/>
      <c r="AR176" s="169"/>
      <c r="AS176" s="169"/>
      <c r="AT176" s="169"/>
      <c r="AU176" s="169"/>
      <c r="AV176" s="169"/>
      <c r="AW176" s="169"/>
      <c r="AX176" s="169"/>
      <c r="AY176" s="169"/>
      <c r="AZ176" s="169"/>
      <c r="BA176" s="97"/>
      <c r="BB176" s="97"/>
      <c r="BC176" s="97"/>
      <c r="BD176" s="97"/>
      <c r="BE176" s="97"/>
      <c r="BF176" s="97"/>
      <c r="BG176" s="97"/>
      <c r="BH176" s="97"/>
      <c r="BI176" s="97"/>
      <c r="BJ176" s="97"/>
      <c r="BK176" s="97"/>
      <c r="BL176" s="97"/>
      <c r="BM176" s="97"/>
      <c r="BN176" s="97"/>
      <c r="BO176" s="97"/>
      <c r="BP176" s="97"/>
      <c r="BQ176" s="97"/>
      <c r="BR176" s="97"/>
      <c r="BS176" s="97"/>
      <c r="BT176" s="97"/>
      <c r="BU176" s="97"/>
      <c r="BV176" s="97"/>
      <c r="BW176" s="97"/>
      <c r="BX176" s="97"/>
      <c r="BY176" s="97"/>
      <c r="BZ176" s="97"/>
      <c r="CA176" s="97"/>
      <c r="CB176" s="97"/>
      <c r="CC176" s="97"/>
      <c r="CD176" s="97"/>
      <c r="CE176" s="97"/>
      <c r="CF176" s="97"/>
      <c r="CG176" s="97"/>
      <c r="CH176" s="97"/>
    </row>
    <row r="177" spans="1:86" s="66" customFormat="1" ht="15" customHeight="1" x14ac:dyDescent="0.2">
      <c r="A177" s="170" t="s">
        <v>373</v>
      </c>
      <c r="B177" s="170"/>
      <c r="C177" s="170"/>
      <c r="D177" s="170"/>
      <c r="E177" s="170"/>
      <c r="F177" s="170"/>
      <c r="G177" s="170"/>
      <c r="H177" s="170"/>
      <c r="I177" s="170"/>
      <c r="J177" s="170"/>
      <c r="K177" s="170"/>
      <c r="L177" s="170"/>
      <c r="M177" s="170"/>
      <c r="N177" s="170"/>
      <c r="O177" s="170"/>
      <c r="P177" s="170"/>
      <c r="Q177" s="170"/>
      <c r="R177" s="170"/>
      <c r="S177" s="170"/>
      <c r="T177" s="170"/>
      <c r="U177" s="170"/>
      <c r="V177" s="170"/>
      <c r="W177" s="170"/>
      <c r="X177" s="170"/>
      <c r="Y177" s="170"/>
      <c r="Z177" s="170"/>
      <c r="AA177" s="170"/>
      <c r="AB177" s="170"/>
      <c r="AC177" s="170"/>
      <c r="AD177" s="170"/>
      <c r="AE177" s="170"/>
      <c r="AF177" s="170"/>
      <c r="AG177" s="170"/>
      <c r="AH177" s="170"/>
      <c r="AI177" s="170"/>
      <c r="AJ177" s="170"/>
      <c r="AK177" s="170"/>
      <c r="AL177" s="170"/>
      <c r="AM177" s="170"/>
      <c r="AN177" s="170"/>
      <c r="AO177" s="170"/>
      <c r="AP177" s="170"/>
      <c r="AQ177" s="170"/>
      <c r="AR177" s="170"/>
      <c r="AS177" s="170"/>
      <c r="AT177" s="170"/>
      <c r="AU177" s="170"/>
      <c r="AV177" s="170"/>
      <c r="AW177" s="170"/>
      <c r="AX177" s="170"/>
      <c r="AY177" s="170"/>
      <c r="AZ177" s="170"/>
      <c r="BA177" s="97"/>
      <c r="BB177" s="97"/>
      <c r="BC177" s="97"/>
      <c r="BD177" s="97"/>
      <c r="BE177" s="97"/>
      <c r="BF177" s="97"/>
      <c r="BG177" s="97"/>
      <c r="BH177" s="97"/>
      <c r="BI177" s="97"/>
      <c r="BJ177" s="97"/>
      <c r="BK177" s="97"/>
      <c r="BL177" s="97"/>
      <c r="BM177" s="97"/>
      <c r="BN177" s="97"/>
      <c r="BO177" s="97"/>
      <c r="BP177" s="97"/>
      <c r="BQ177" s="97"/>
      <c r="BR177" s="97"/>
      <c r="BS177" s="97"/>
      <c r="BT177" s="97"/>
      <c r="BU177" s="97"/>
      <c r="BV177" s="97"/>
      <c r="BW177" s="97"/>
      <c r="BX177" s="97"/>
      <c r="BY177" s="97"/>
      <c r="BZ177" s="97"/>
      <c r="CA177" s="97"/>
      <c r="CB177" s="97"/>
      <c r="CC177" s="97"/>
      <c r="CD177" s="97"/>
      <c r="CE177" s="97"/>
      <c r="CF177" s="97"/>
      <c r="CG177" s="97"/>
      <c r="CH177" s="97"/>
    </row>
    <row r="178" spans="1:86" s="66" customFormat="1" ht="12.75" customHeight="1" x14ac:dyDescent="0.2"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AE178" s="68"/>
      <c r="AF178" s="68"/>
      <c r="AG178" s="68"/>
      <c r="AH178" s="68"/>
      <c r="AI178" s="68"/>
      <c r="AJ178" s="68"/>
      <c r="AK178" s="68"/>
      <c r="AL178" s="68"/>
      <c r="AM178" s="69"/>
      <c r="AN178" s="69"/>
      <c r="AO178" s="69"/>
      <c r="AZ178" s="70" t="s">
        <v>295</v>
      </c>
      <c r="BA178" s="97"/>
      <c r="BB178" s="97"/>
      <c r="BC178" s="97"/>
      <c r="BD178" s="97"/>
      <c r="BE178" s="97"/>
      <c r="BF178" s="97"/>
      <c r="BG178" s="97"/>
      <c r="BH178" s="97"/>
      <c r="BI178" s="97"/>
      <c r="BJ178" s="97"/>
      <c r="BK178" s="97"/>
      <c r="BL178" s="97"/>
      <c r="BM178" s="97"/>
      <c r="BN178" s="97"/>
      <c r="BO178" s="97"/>
      <c r="BP178" s="97"/>
      <c r="BQ178" s="97"/>
      <c r="BR178" s="97"/>
      <c r="BS178" s="97"/>
      <c r="BT178" s="97"/>
      <c r="BU178" s="97"/>
      <c r="BV178" s="97"/>
      <c r="BW178" s="97"/>
      <c r="BX178" s="97"/>
      <c r="BY178" s="97"/>
      <c r="BZ178" s="97"/>
      <c r="CA178" s="97"/>
      <c r="CB178" s="97"/>
      <c r="CC178" s="97"/>
      <c r="CD178" s="97"/>
      <c r="CE178" s="97"/>
      <c r="CF178" s="97"/>
      <c r="CG178" s="97"/>
      <c r="CH178" s="97"/>
    </row>
    <row r="179" spans="1:86" ht="14.25" customHeight="1" x14ac:dyDescent="0.2">
      <c r="A179" s="144" t="s">
        <v>125</v>
      </c>
      <c r="B179" s="144"/>
      <c r="C179" s="144" t="s">
        <v>126</v>
      </c>
      <c r="D179" s="144"/>
      <c r="E179" s="144"/>
      <c r="F179" s="144"/>
      <c r="G179" s="144"/>
      <c r="H179" s="144"/>
      <c r="I179" s="144"/>
      <c r="J179" s="144"/>
      <c r="K179" s="144"/>
      <c r="L179" s="144"/>
      <c r="M179" s="144"/>
      <c r="N179" s="144"/>
      <c r="O179" s="144"/>
      <c r="P179" s="144"/>
      <c r="Q179" s="144"/>
      <c r="R179" s="144"/>
      <c r="S179" s="144"/>
      <c r="T179" s="144"/>
      <c r="U179" s="144"/>
      <c r="V179" s="144"/>
      <c r="W179" s="144"/>
      <c r="X179" s="144" t="s">
        <v>127</v>
      </c>
      <c r="Y179" s="144"/>
      <c r="Z179" s="144"/>
      <c r="AA179" s="144"/>
      <c r="AB179" s="144"/>
      <c r="AC179" s="144"/>
      <c r="AD179" s="144" t="s">
        <v>128</v>
      </c>
      <c r="AE179" s="144"/>
      <c r="AF179" s="144"/>
      <c r="AG179" s="144"/>
      <c r="AH179" s="144"/>
      <c r="AI179" s="144"/>
      <c r="AJ179" s="144"/>
      <c r="AK179" s="144"/>
      <c r="AL179" s="144"/>
      <c r="AM179" s="144"/>
      <c r="AN179" s="144"/>
      <c r="AO179" s="144"/>
      <c r="AP179" s="144"/>
      <c r="AQ179" s="144"/>
      <c r="AR179" s="144"/>
      <c r="AS179" s="144"/>
      <c r="AT179" s="144"/>
      <c r="AU179" s="144"/>
      <c r="AV179" s="144"/>
      <c r="AW179" s="144"/>
      <c r="AX179" s="144"/>
      <c r="AY179" s="144"/>
      <c r="AZ179" s="144"/>
      <c r="BA179" s="99"/>
    </row>
    <row r="180" spans="1:86" ht="14.25" customHeight="1" x14ac:dyDescent="0.2">
      <c r="A180" s="144"/>
      <c r="B180" s="144"/>
      <c r="C180" s="144"/>
      <c r="D180" s="144"/>
      <c r="E180" s="144"/>
      <c r="F180" s="144"/>
      <c r="G180" s="144"/>
      <c r="H180" s="144"/>
      <c r="I180" s="144"/>
      <c r="J180" s="144"/>
      <c r="K180" s="144"/>
      <c r="L180" s="144"/>
      <c r="M180" s="144"/>
      <c r="N180" s="144"/>
      <c r="O180" s="144"/>
      <c r="P180" s="144"/>
      <c r="Q180" s="144"/>
      <c r="R180" s="144"/>
      <c r="S180" s="144"/>
      <c r="T180" s="144"/>
      <c r="U180" s="144"/>
      <c r="V180" s="144"/>
      <c r="W180" s="144"/>
      <c r="X180" s="144"/>
      <c r="Y180" s="144"/>
      <c r="Z180" s="144"/>
      <c r="AA180" s="144"/>
      <c r="AB180" s="144"/>
      <c r="AC180" s="144"/>
      <c r="AD180" s="143">
        <v>0.25</v>
      </c>
      <c r="AE180" s="143"/>
      <c r="AF180" s="143"/>
      <c r="AG180" s="143"/>
      <c r="AH180" s="143">
        <v>0.18</v>
      </c>
      <c r="AI180" s="143"/>
      <c r="AJ180" s="143"/>
      <c r="AK180" s="143"/>
      <c r="AL180" s="143">
        <v>0.12</v>
      </c>
      <c r="AM180" s="144"/>
      <c r="AN180" s="144"/>
      <c r="AO180" s="143">
        <v>0.1</v>
      </c>
      <c r="AP180" s="144"/>
      <c r="AQ180" s="144"/>
      <c r="AR180" s="143">
        <v>0.09</v>
      </c>
      <c r="AS180" s="144"/>
      <c r="AT180" s="144"/>
      <c r="AU180" s="143">
        <v>0.06</v>
      </c>
      <c r="AV180" s="144"/>
      <c r="AW180" s="144"/>
      <c r="AX180" s="143" t="s">
        <v>374</v>
      </c>
      <c r="AY180" s="144"/>
      <c r="AZ180" s="144"/>
      <c r="BA180" s="99"/>
    </row>
    <row r="181" spans="1:86" ht="12.75" customHeight="1" x14ac:dyDescent="0.2">
      <c r="A181" s="134">
        <v>1</v>
      </c>
      <c r="B181" s="134"/>
      <c r="C181" s="134">
        <v>2</v>
      </c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O181" s="134"/>
      <c r="P181" s="134"/>
      <c r="Q181" s="134"/>
      <c r="R181" s="134"/>
      <c r="S181" s="134"/>
      <c r="T181" s="134"/>
      <c r="U181" s="134"/>
      <c r="V181" s="134"/>
      <c r="W181" s="134"/>
      <c r="X181" s="134">
        <v>3</v>
      </c>
      <c r="Y181" s="134"/>
      <c r="Z181" s="134"/>
      <c r="AA181" s="134"/>
      <c r="AB181" s="134"/>
      <c r="AC181" s="134"/>
      <c r="AD181" s="134">
        <v>4</v>
      </c>
      <c r="AE181" s="134"/>
      <c r="AF181" s="134"/>
      <c r="AG181" s="134"/>
      <c r="AH181" s="134">
        <v>5</v>
      </c>
      <c r="AI181" s="134"/>
      <c r="AJ181" s="134"/>
      <c r="AK181" s="134"/>
      <c r="AL181" s="134">
        <v>6</v>
      </c>
      <c r="AM181" s="134"/>
      <c r="AN181" s="134"/>
      <c r="AO181" s="134">
        <v>7</v>
      </c>
      <c r="AP181" s="134"/>
      <c r="AQ181" s="134"/>
      <c r="AR181" s="134">
        <v>8</v>
      </c>
      <c r="AS181" s="134"/>
      <c r="AT181" s="134"/>
      <c r="AU181" s="134">
        <v>9</v>
      </c>
      <c r="AV181" s="134"/>
      <c r="AW181" s="134"/>
      <c r="AX181" s="134">
        <v>10</v>
      </c>
      <c r="AY181" s="134"/>
      <c r="AZ181" s="134"/>
      <c r="BA181" s="99"/>
    </row>
    <row r="182" spans="1:86" s="66" customFormat="1" ht="61.5" customHeight="1" x14ac:dyDescent="0.2">
      <c r="A182" s="131">
        <v>1</v>
      </c>
      <c r="B182" s="131"/>
      <c r="C182" s="132" t="s">
        <v>375</v>
      </c>
      <c r="D182" s="132"/>
      <c r="E182" s="132"/>
      <c r="F182" s="132"/>
      <c r="G182" s="132"/>
      <c r="H182" s="132"/>
      <c r="I182" s="132"/>
      <c r="J182" s="132"/>
      <c r="K182" s="132"/>
      <c r="L182" s="132"/>
      <c r="M182" s="132"/>
      <c r="N182" s="132"/>
      <c r="O182" s="132"/>
      <c r="P182" s="132"/>
      <c r="Q182" s="132"/>
      <c r="R182" s="132"/>
      <c r="S182" s="132"/>
      <c r="T182" s="132"/>
      <c r="U182" s="132"/>
      <c r="V182" s="132"/>
      <c r="W182" s="132"/>
      <c r="X182" s="133">
        <f>SUM(AD182:AZ182)</f>
        <v>0</v>
      </c>
      <c r="Y182" s="133"/>
      <c r="Z182" s="133"/>
      <c r="AA182" s="133"/>
      <c r="AB182" s="133"/>
      <c r="AC182" s="133"/>
      <c r="AD182" s="133">
        <f>IF($BB$108="Х",AM102,0)</f>
        <v>0</v>
      </c>
      <c r="AE182" s="133"/>
      <c r="AF182" s="133"/>
      <c r="AG182" s="133"/>
      <c r="AH182" s="133">
        <f>IF($BB$108="Х",AO102,0)</f>
        <v>0</v>
      </c>
      <c r="AI182" s="133"/>
      <c r="AJ182" s="133"/>
      <c r="AK182" s="133"/>
      <c r="AL182" s="128">
        <f>IF($BB$108="Х",AQ102,0)</f>
        <v>0</v>
      </c>
      <c r="AM182" s="129"/>
      <c r="AN182" s="130"/>
      <c r="AO182" s="128">
        <f>IF($BB$108="Х",AS102,0)</f>
        <v>0</v>
      </c>
      <c r="AP182" s="129"/>
      <c r="AQ182" s="130"/>
      <c r="AR182" s="128">
        <f>IF($BB$108="Х",AU102,0)</f>
        <v>0</v>
      </c>
      <c r="AS182" s="129"/>
      <c r="AT182" s="130"/>
      <c r="AU182" s="128">
        <f>IF($BB$108="Х",AW102,0)</f>
        <v>0</v>
      </c>
      <c r="AV182" s="129"/>
      <c r="AW182" s="130"/>
      <c r="AX182" s="128">
        <f>IF($BB$108="Х",AY102,0)</f>
        <v>0</v>
      </c>
      <c r="AY182" s="129"/>
      <c r="AZ182" s="130"/>
      <c r="BA182" s="97"/>
      <c r="BB182" s="126">
        <f>IF($X$182&gt;0,AD182/$X$182,0)</f>
        <v>0</v>
      </c>
      <c r="BC182" s="100">
        <f>IF($X$182&gt;0,AH182/$X$182,0)</f>
        <v>0</v>
      </c>
      <c r="BD182" s="100">
        <f>IF($X$182&gt;0,AL182/$X$182,0)</f>
        <v>0</v>
      </c>
      <c r="BE182" s="100">
        <f>IF($X$182&gt;0,AO182/$X$182,0)</f>
        <v>0</v>
      </c>
      <c r="BF182" s="100">
        <f>IF($X$182&gt;0,AR182/$X$182,0)</f>
        <v>0</v>
      </c>
      <c r="BG182" s="100">
        <f>IF($X$182&gt;0,AU182/$X$182,0)</f>
        <v>0</v>
      </c>
      <c r="BH182" s="100">
        <f>IF($X$182&gt;0,AX182/$X$182,0)</f>
        <v>0</v>
      </c>
      <c r="BI182" s="97"/>
      <c r="BJ182" s="97"/>
      <c r="BK182" s="97"/>
      <c r="BL182" s="97"/>
      <c r="BM182" s="97"/>
      <c r="BN182" s="97"/>
      <c r="BO182" s="97"/>
      <c r="BP182" s="97"/>
      <c r="BQ182" s="97"/>
      <c r="BR182" s="97"/>
      <c r="BS182" s="97"/>
      <c r="BT182" s="97"/>
      <c r="BU182" s="97"/>
      <c r="BV182" s="97"/>
      <c r="BW182" s="97"/>
      <c r="BX182" s="97"/>
      <c r="BY182" s="97"/>
      <c r="BZ182" s="97"/>
      <c r="CA182" s="97"/>
      <c r="CB182" s="97"/>
      <c r="CC182" s="97"/>
      <c r="CD182" s="97"/>
      <c r="CE182" s="97"/>
      <c r="CF182" s="97"/>
      <c r="CG182" s="97"/>
      <c r="CH182" s="97"/>
    </row>
    <row r="183" spans="1:86" s="66" customFormat="1" ht="49.5" customHeight="1" x14ac:dyDescent="0.2">
      <c r="A183" s="131" t="s">
        <v>135</v>
      </c>
      <c r="B183" s="131"/>
      <c r="C183" s="132" t="s">
        <v>376</v>
      </c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  <c r="P183" s="132"/>
      <c r="Q183" s="132"/>
      <c r="R183" s="132"/>
      <c r="S183" s="132"/>
      <c r="T183" s="132"/>
      <c r="U183" s="132"/>
      <c r="V183" s="132"/>
      <c r="W183" s="132"/>
      <c r="X183" s="133">
        <f>SUM(AD183:AZ183)</f>
        <v>0</v>
      </c>
      <c r="Y183" s="133"/>
      <c r="Z183" s="133"/>
      <c r="AA183" s="133"/>
      <c r="AB183" s="133"/>
      <c r="AC183" s="133"/>
      <c r="AD183" s="142"/>
      <c r="AE183" s="142"/>
      <c r="AF183" s="142"/>
      <c r="AG183" s="142"/>
      <c r="AH183" s="142"/>
      <c r="AI183" s="142"/>
      <c r="AJ183" s="142"/>
      <c r="AK183" s="142"/>
      <c r="AL183" s="136"/>
      <c r="AM183" s="137"/>
      <c r="AN183" s="138"/>
      <c r="AO183" s="136"/>
      <c r="AP183" s="137"/>
      <c r="AQ183" s="138"/>
      <c r="AR183" s="136"/>
      <c r="AS183" s="137"/>
      <c r="AT183" s="138"/>
      <c r="AU183" s="136"/>
      <c r="AV183" s="137"/>
      <c r="AW183" s="138"/>
      <c r="AX183" s="136"/>
      <c r="AY183" s="137"/>
      <c r="AZ183" s="138"/>
      <c r="BA183" s="97"/>
      <c r="BB183" s="126">
        <f>IF(X183&gt;0,AD183/X183,0)</f>
        <v>0</v>
      </c>
      <c r="BC183" s="100">
        <f>IF(X183&gt;0,AH183/X183,0)</f>
        <v>0</v>
      </c>
      <c r="BD183" s="100">
        <f>IF(X183&gt;0,AL183/X183,0)</f>
        <v>0</v>
      </c>
      <c r="BE183" s="100">
        <f>IF(X183&gt;0,AO183/X183,0)</f>
        <v>0</v>
      </c>
      <c r="BF183" s="100">
        <f>IF(X183&gt;0,AR183/X183,0)</f>
        <v>0</v>
      </c>
      <c r="BG183" s="100">
        <f>IF(X183&gt;0,AU183/X183,0)</f>
        <v>0</v>
      </c>
      <c r="BH183" s="100">
        <f>IF(X183&gt;0,AX183/X183,0)</f>
        <v>0</v>
      </c>
      <c r="BI183" s="97"/>
      <c r="BJ183" s="97"/>
      <c r="BK183" s="97"/>
      <c r="BL183" s="97"/>
      <c r="BM183" s="97"/>
      <c r="BN183" s="97"/>
      <c r="BO183" s="97"/>
      <c r="BP183" s="97"/>
      <c r="BQ183" s="97"/>
      <c r="BR183" s="97"/>
      <c r="BS183" s="97"/>
      <c r="BT183" s="97"/>
      <c r="BU183" s="97"/>
      <c r="BV183" s="97"/>
      <c r="BW183" s="97"/>
      <c r="BX183" s="97"/>
      <c r="BY183" s="97"/>
      <c r="BZ183" s="97"/>
      <c r="CA183" s="97"/>
      <c r="CB183" s="97"/>
      <c r="CC183" s="97"/>
      <c r="CD183" s="97"/>
      <c r="CE183" s="97"/>
      <c r="CF183" s="97"/>
      <c r="CG183" s="97"/>
      <c r="CH183" s="97"/>
    </row>
    <row r="184" spans="1:86" s="66" customFormat="1" ht="38.25" customHeight="1" x14ac:dyDescent="0.2">
      <c r="A184" s="131" t="s">
        <v>242</v>
      </c>
      <c r="B184" s="131"/>
      <c r="C184" s="132" t="s">
        <v>377</v>
      </c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  <c r="P184" s="132"/>
      <c r="Q184" s="132"/>
      <c r="R184" s="132"/>
      <c r="S184" s="132"/>
      <c r="T184" s="132"/>
      <c r="U184" s="132"/>
      <c r="V184" s="132"/>
      <c r="W184" s="132"/>
      <c r="X184" s="133">
        <f>SUM(AD184:AZ184)</f>
        <v>0</v>
      </c>
      <c r="Y184" s="133"/>
      <c r="Z184" s="133"/>
      <c r="AA184" s="133"/>
      <c r="AB184" s="133"/>
      <c r="AC184" s="133"/>
      <c r="AD184" s="142"/>
      <c r="AE184" s="142"/>
      <c r="AF184" s="142"/>
      <c r="AG184" s="142"/>
      <c r="AH184" s="142"/>
      <c r="AI184" s="142"/>
      <c r="AJ184" s="142"/>
      <c r="AK184" s="142"/>
      <c r="AL184" s="136"/>
      <c r="AM184" s="137"/>
      <c r="AN184" s="138"/>
      <c r="AO184" s="136"/>
      <c r="AP184" s="137"/>
      <c r="AQ184" s="138"/>
      <c r="AR184" s="136"/>
      <c r="AS184" s="137"/>
      <c r="AT184" s="138"/>
      <c r="AU184" s="136"/>
      <c r="AV184" s="137"/>
      <c r="AW184" s="138"/>
      <c r="AX184" s="136"/>
      <c r="AY184" s="137"/>
      <c r="AZ184" s="138"/>
      <c r="BA184" s="97"/>
      <c r="BB184" s="126">
        <f>IF(X184&gt;0,AD184/X184,0)</f>
        <v>0</v>
      </c>
      <c r="BC184" s="100">
        <f>IF(X184&gt;0,AH184/X184,0)</f>
        <v>0</v>
      </c>
      <c r="BD184" s="100">
        <f>IF(X184&gt;0,AL184/X184,0)</f>
        <v>0</v>
      </c>
      <c r="BE184" s="100">
        <f>IF(X184&gt;0,AO184/X184,0)</f>
        <v>0</v>
      </c>
      <c r="BF184" s="100">
        <f>IF(X184&gt;0,AR184/X184,0)</f>
        <v>0</v>
      </c>
      <c r="BG184" s="100">
        <f>IF(X184&gt;0,AU184/X184,0)</f>
        <v>0</v>
      </c>
      <c r="BH184" s="100">
        <f>IF(X184&gt;0,AX184/X184,0)</f>
        <v>0</v>
      </c>
      <c r="BI184" s="97"/>
      <c r="BJ184" s="97"/>
      <c r="BK184" s="97"/>
      <c r="BL184" s="97"/>
      <c r="BM184" s="97"/>
      <c r="BN184" s="97"/>
      <c r="BO184" s="97"/>
      <c r="BP184" s="97"/>
      <c r="BQ184" s="97"/>
      <c r="BR184" s="97"/>
      <c r="BS184" s="97"/>
      <c r="BT184" s="97"/>
      <c r="BU184" s="97"/>
      <c r="BV184" s="97"/>
      <c r="BW184" s="97"/>
      <c r="BX184" s="97"/>
      <c r="BY184" s="97"/>
      <c r="BZ184" s="97"/>
      <c r="CA184" s="97"/>
      <c r="CB184" s="97"/>
      <c r="CC184" s="97"/>
      <c r="CD184" s="97"/>
      <c r="CE184" s="97"/>
      <c r="CF184" s="97"/>
      <c r="CG184" s="97"/>
      <c r="CH184" s="97"/>
    </row>
    <row r="185" spans="1:86" s="66" customFormat="1" ht="50.25" customHeight="1" x14ac:dyDescent="0.2">
      <c r="A185" s="131" t="s">
        <v>136</v>
      </c>
      <c r="B185" s="131"/>
      <c r="C185" s="132" t="s">
        <v>378</v>
      </c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  <c r="P185" s="132"/>
      <c r="Q185" s="132"/>
      <c r="R185" s="132"/>
      <c r="S185" s="132"/>
      <c r="T185" s="132"/>
      <c r="U185" s="132"/>
      <c r="V185" s="132"/>
      <c r="W185" s="132"/>
      <c r="X185" s="133">
        <f>SUM(AD185:AZ185)</f>
        <v>0</v>
      </c>
      <c r="Y185" s="133"/>
      <c r="Z185" s="133"/>
      <c r="AA185" s="133"/>
      <c r="AB185" s="133"/>
      <c r="AC185" s="133"/>
      <c r="AD185" s="142"/>
      <c r="AE185" s="142"/>
      <c r="AF185" s="142"/>
      <c r="AG185" s="142"/>
      <c r="AH185" s="142"/>
      <c r="AI185" s="142"/>
      <c r="AJ185" s="142"/>
      <c r="AK185" s="142"/>
      <c r="AL185" s="136"/>
      <c r="AM185" s="137"/>
      <c r="AN185" s="138"/>
      <c r="AO185" s="136"/>
      <c r="AP185" s="137"/>
      <c r="AQ185" s="138"/>
      <c r="AR185" s="136"/>
      <c r="AS185" s="137"/>
      <c r="AT185" s="138"/>
      <c r="AU185" s="136"/>
      <c r="AV185" s="137"/>
      <c r="AW185" s="138"/>
      <c r="AX185" s="136"/>
      <c r="AY185" s="137"/>
      <c r="AZ185" s="138"/>
      <c r="BA185" s="97"/>
      <c r="BB185" s="126">
        <f>IF(X185&gt;0,AD185/X185,0)</f>
        <v>0</v>
      </c>
      <c r="BC185" s="100">
        <f>IF(X185&gt;0,AH185/X185,0)</f>
        <v>0</v>
      </c>
      <c r="BD185" s="100">
        <f>IF(X185&gt;0,AL185/X185,0)</f>
        <v>0</v>
      </c>
      <c r="BE185" s="100">
        <f>IF(X185&gt;0,AO185/X185,0)</f>
        <v>0</v>
      </c>
      <c r="BF185" s="100">
        <f>IF(X185&gt;0,AR185/X185,0)</f>
        <v>0</v>
      </c>
      <c r="BG185" s="100">
        <f>IF(X185&gt;0,AU185/X185,0)</f>
        <v>0</v>
      </c>
      <c r="BH185" s="100">
        <f>IF(X185&gt;0,AX185/X185,0)</f>
        <v>0</v>
      </c>
      <c r="BI185" s="97"/>
      <c r="BJ185" s="97"/>
      <c r="BK185" s="97"/>
      <c r="BL185" s="97"/>
      <c r="BM185" s="97"/>
      <c r="BN185" s="97"/>
      <c r="BO185" s="97"/>
      <c r="BP185" s="97"/>
      <c r="BQ185" s="97"/>
      <c r="BR185" s="97"/>
      <c r="BS185" s="97"/>
      <c r="BT185" s="97"/>
      <c r="BU185" s="97"/>
      <c r="BV185" s="97"/>
      <c r="BW185" s="97"/>
      <c r="BX185" s="97"/>
      <c r="BY185" s="97"/>
      <c r="BZ185" s="97"/>
      <c r="CA185" s="97"/>
      <c r="CB185" s="97"/>
      <c r="CC185" s="97"/>
      <c r="CD185" s="97"/>
      <c r="CE185" s="97"/>
      <c r="CF185" s="97"/>
      <c r="CG185" s="97"/>
      <c r="CH185" s="97"/>
    </row>
    <row r="186" spans="1:86" s="66" customFormat="1" ht="38.25" customHeight="1" x14ac:dyDescent="0.2">
      <c r="A186" s="131" t="s">
        <v>243</v>
      </c>
      <c r="B186" s="131"/>
      <c r="C186" s="132" t="s">
        <v>379</v>
      </c>
      <c r="D186" s="132"/>
      <c r="E186" s="132"/>
      <c r="F186" s="132"/>
      <c r="G186" s="132"/>
      <c r="H186" s="132"/>
      <c r="I186" s="132"/>
      <c r="J186" s="132"/>
      <c r="K186" s="132"/>
      <c r="L186" s="132"/>
      <c r="M186" s="132"/>
      <c r="N186" s="132"/>
      <c r="O186" s="132"/>
      <c r="P186" s="132"/>
      <c r="Q186" s="132"/>
      <c r="R186" s="132"/>
      <c r="S186" s="132"/>
      <c r="T186" s="132"/>
      <c r="U186" s="132"/>
      <c r="V186" s="132"/>
      <c r="W186" s="132"/>
      <c r="X186" s="133">
        <f>SUM(AD186:AZ186)</f>
        <v>0</v>
      </c>
      <c r="Y186" s="133"/>
      <c r="Z186" s="133"/>
      <c r="AA186" s="133"/>
      <c r="AB186" s="133"/>
      <c r="AC186" s="133"/>
      <c r="AD186" s="142"/>
      <c r="AE186" s="142"/>
      <c r="AF186" s="142"/>
      <c r="AG186" s="142"/>
      <c r="AH186" s="142"/>
      <c r="AI186" s="142"/>
      <c r="AJ186" s="142"/>
      <c r="AK186" s="142"/>
      <c r="AL186" s="136"/>
      <c r="AM186" s="137"/>
      <c r="AN186" s="138"/>
      <c r="AO186" s="136"/>
      <c r="AP186" s="137"/>
      <c r="AQ186" s="138"/>
      <c r="AR186" s="136"/>
      <c r="AS186" s="137"/>
      <c r="AT186" s="138"/>
      <c r="AU186" s="136"/>
      <c r="AV186" s="137"/>
      <c r="AW186" s="138"/>
      <c r="AX186" s="136"/>
      <c r="AY186" s="137"/>
      <c r="AZ186" s="138"/>
      <c r="BA186" s="97"/>
      <c r="BB186" s="126">
        <f>IF(X186&gt;0,AD186/X186,0)</f>
        <v>0</v>
      </c>
      <c r="BC186" s="100">
        <f>IF(X186&gt;0,AH186/X186,0)</f>
        <v>0</v>
      </c>
      <c r="BD186" s="100">
        <f>IF(X186&gt;0,AL186/X186,0)</f>
        <v>0</v>
      </c>
      <c r="BE186" s="100">
        <f>IF(X186&gt;0,AO186/X186,0)</f>
        <v>0</v>
      </c>
      <c r="BF186" s="100">
        <f>IF(X186&gt;0,AR186/X186,0)</f>
        <v>0</v>
      </c>
      <c r="BG186" s="100">
        <f>IF(X186&gt;0,AU186/X186,0)</f>
        <v>0</v>
      </c>
      <c r="BH186" s="100">
        <f>IF(X186&gt;0,AX186/X186,0)</f>
        <v>0</v>
      </c>
      <c r="BI186" s="97"/>
      <c r="BJ186" s="97"/>
      <c r="BK186" s="97"/>
      <c r="BL186" s="97"/>
      <c r="BM186" s="97"/>
      <c r="BN186" s="97"/>
      <c r="BO186" s="97"/>
      <c r="BP186" s="97"/>
      <c r="BQ186" s="97"/>
      <c r="BR186" s="97"/>
      <c r="BS186" s="97"/>
      <c r="BT186" s="97"/>
      <c r="BU186" s="97"/>
      <c r="BV186" s="97"/>
      <c r="BW186" s="97"/>
      <c r="BX186" s="97"/>
      <c r="BY186" s="97"/>
      <c r="BZ186" s="97"/>
      <c r="CA186" s="97"/>
      <c r="CB186" s="97"/>
      <c r="CC186" s="97"/>
      <c r="CD186" s="97"/>
      <c r="CE186" s="97"/>
      <c r="CF186" s="97"/>
      <c r="CG186" s="97"/>
      <c r="CH186" s="97"/>
    </row>
    <row r="187" spans="1:86" ht="13.5" customHeight="1" x14ac:dyDescent="0.2"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  <c r="AB187" s="47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 t="s">
        <v>120</v>
      </c>
      <c r="BA187" s="99"/>
    </row>
    <row r="188" spans="1:86" ht="12.75" customHeight="1" x14ac:dyDescent="0.2">
      <c r="A188" s="134">
        <v>1</v>
      </c>
      <c r="B188" s="134"/>
      <c r="C188" s="134">
        <v>2</v>
      </c>
      <c r="D188" s="134"/>
      <c r="E188" s="134"/>
      <c r="F188" s="134"/>
      <c r="G188" s="134"/>
      <c r="H188" s="134"/>
      <c r="I188" s="134"/>
      <c r="J188" s="134"/>
      <c r="K188" s="134"/>
      <c r="L188" s="134"/>
      <c r="M188" s="134"/>
      <c r="N188" s="134"/>
      <c r="O188" s="134"/>
      <c r="P188" s="134"/>
      <c r="Q188" s="134"/>
      <c r="R188" s="134"/>
      <c r="S188" s="134"/>
      <c r="T188" s="134"/>
      <c r="U188" s="134"/>
      <c r="V188" s="134"/>
      <c r="W188" s="134"/>
      <c r="X188" s="134">
        <v>3</v>
      </c>
      <c r="Y188" s="134"/>
      <c r="Z188" s="134"/>
      <c r="AA188" s="134"/>
      <c r="AB188" s="134"/>
      <c r="AC188" s="134"/>
      <c r="AD188" s="134">
        <v>4</v>
      </c>
      <c r="AE188" s="134"/>
      <c r="AF188" s="134"/>
      <c r="AG188" s="134"/>
      <c r="AH188" s="134">
        <v>5</v>
      </c>
      <c r="AI188" s="134"/>
      <c r="AJ188" s="134"/>
      <c r="AK188" s="134"/>
      <c r="AL188" s="134">
        <v>6</v>
      </c>
      <c r="AM188" s="134"/>
      <c r="AN188" s="134"/>
      <c r="AO188" s="134">
        <v>7</v>
      </c>
      <c r="AP188" s="134"/>
      <c r="AQ188" s="134"/>
      <c r="AR188" s="134">
        <v>8</v>
      </c>
      <c r="AS188" s="134"/>
      <c r="AT188" s="134"/>
      <c r="AU188" s="134">
        <v>9</v>
      </c>
      <c r="AV188" s="134"/>
      <c r="AW188" s="134"/>
      <c r="AX188" s="134">
        <v>10</v>
      </c>
      <c r="AY188" s="134"/>
      <c r="AZ188" s="134"/>
      <c r="BA188" s="99"/>
    </row>
    <row r="189" spans="1:86" s="66" customFormat="1" ht="48" customHeight="1" x14ac:dyDescent="0.2">
      <c r="A189" s="131">
        <v>2</v>
      </c>
      <c r="B189" s="131"/>
      <c r="C189" s="132" t="s">
        <v>380</v>
      </c>
      <c r="D189" s="132"/>
      <c r="E189" s="132"/>
      <c r="F189" s="132"/>
      <c r="G189" s="132"/>
      <c r="H189" s="132"/>
      <c r="I189" s="132"/>
      <c r="J189" s="132"/>
      <c r="K189" s="132"/>
      <c r="L189" s="132"/>
      <c r="M189" s="132"/>
      <c r="N189" s="132"/>
      <c r="O189" s="132"/>
      <c r="P189" s="132"/>
      <c r="Q189" s="132"/>
      <c r="R189" s="132"/>
      <c r="S189" s="132"/>
      <c r="T189" s="132"/>
      <c r="U189" s="132"/>
      <c r="V189" s="132"/>
      <c r="W189" s="132"/>
      <c r="X189" s="139"/>
      <c r="Y189" s="140"/>
      <c r="Z189" s="140"/>
      <c r="AA189" s="140"/>
      <c r="AB189" s="140"/>
      <c r="AC189" s="141"/>
      <c r="AD189" s="133">
        <f>$X$189*BB183</f>
        <v>0</v>
      </c>
      <c r="AE189" s="133"/>
      <c r="AF189" s="133"/>
      <c r="AG189" s="133"/>
      <c r="AH189" s="133">
        <f>$X$189*BC183</f>
        <v>0</v>
      </c>
      <c r="AI189" s="133"/>
      <c r="AJ189" s="133"/>
      <c r="AK189" s="133"/>
      <c r="AL189" s="128">
        <f>$X$189*BD183</f>
        <v>0</v>
      </c>
      <c r="AM189" s="129"/>
      <c r="AN189" s="130"/>
      <c r="AO189" s="128">
        <f>$X$189*BE183</f>
        <v>0</v>
      </c>
      <c r="AP189" s="129"/>
      <c r="AQ189" s="130"/>
      <c r="AR189" s="128">
        <f>$X$189*BF183</f>
        <v>0</v>
      </c>
      <c r="AS189" s="129"/>
      <c r="AT189" s="130"/>
      <c r="AU189" s="128">
        <f>$X$189*BG183</f>
        <v>0</v>
      </c>
      <c r="AV189" s="129"/>
      <c r="AW189" s="130"/>
      <c r="AX189" s="128">
        <f>$X$189*BH183</f>
        <v>0</v>
      </c>
      <c r="AY189" s="129"/>
      <c r="AZ189" s="130"/>
      <c r="BA189" s="97"/>
      <c r="BB189" s="97"/>
      <c r="BC189" s="97"/>
      <c r="BD189" s="97"/>
      <c r="BE189" s="97"/>
      <c r="BF189" s="97"/>
      <c r="BG189" s="97"/>
      <c r="BH189" s="97"/>
      <c r="BI189" s="97"/>
      <c r="BJ189" s="97"/>
      <c r="BK189" s="97"/>
      <c r="BL189" s="97"/>
      <c r="BM189" s="97"/>
      <c r="BN189" s="97"/>
      <c r="BO189" s="97"/>
      <c r="BP189" s="97"/>
      <c r="BQ189" s="97"/>
      <c r="BR189" s="97"/>
      <c r="BS189" s="97"/>
      <c r="BT189" s="97"/>
      <c r="BU189" s="97"/>
      <c r="BV189" s="97"/>
      <c r="BW189" s="97"/>
      <c r="BX189" s="97"/>
      <c r="BY189" s="97"/>
      <c r="BZ189" s="97"/>
      <c r="CA189" s="97"/>
      <c r="CB189" s="97"/>
      <c r="CC189" s="97"/>
      <c r="CD189" s="97"/>
      <c r="CE189" s="97"/>
      <c r="CF189" s="97"/>
      <c r="CG189" s="97"/>
      <c r="CH189" s="97"/>
    </row>
    <row r="190" spans="1:86" s="66" customFormat="1" ht="48" customHeight="1" x14ac:dyDescent="0.2">
      <c r="A190" s="131" t="s">
        <v>229</v>
      </c>
      <c r="B190" s="131"/>
      <c r="C190" s="132" t="s">
        <v>381</v>
      </c>
      <c r="D190" s="132"/>
      <c r="E190" s="132"/>
      <c r="F190" s="132"/>
      <c r="G190" s="132"/>
      <c r="H190" s="132"/>
      <c r="I190" s="132"/>
      <c r="J190" s="132"/>
      <c r="K190" s="132"/>
      <c r="L190" s="132"/>
      <c r="M190" s="132"/>
      <c r="N190" s="132"/>
      <c r="O190" s="132"/>
      <c r="P190" s="132"/>
      <c r="Q190" s="132"/>
      <c r="R190" s="132"/>
      <c r="S190" s="132"/>
      <c r="T190" s="132"/>
      <c r="U190" s="132"/>
      <c r="V190" s="132"/>
      <c r="W190" s="132"/>
      <c r="X190" s="133">
        <f>IF(X183=0,0,X189*X184/X183)</f>
        <v>0</v>
      </c>
      <c r="Y190" s="133"/>
      <c r="Z190" s="133"/>
      <c r="AA190" s="133"/>
      <c r="AB190" s="133"/>
      <c r="AC190" s="133"/>
      <c r="AD190" s="133">
        <f>$X$190*BB184</f>
        <v>0</v>
      </c>
      <c r="AE190" s="133"/>
      <c r="AF190" s="133"/>
      <c r="AG190" s="133"/>
      <c r="AH190" s="133">
        <f>$X$190*BC184</f>
        <v>0</v>
      </c>
      <c r="AI190" s="133"/>
      <c r="AJ190" s="133"/>
      <c r="AK190" s="133"/>
      <c r="AL190" s="128">
        <f>$X$190*BD184</f>
        <v>0</v>
      </c>
      <c r="AM190" s="129"/>
      <c r="AN190" s="130"/>
      <c r="AO190" s="128">
        <f>$X$190*BE184</f>
        <v>0</v>
      </c>
      <c r="AP190" s="129"/>
      <c r="AQ190" s="130"/>
      <c r="AR190" s="128">
        <f>$X$190*BF184</f>
        <v>0</v>
      </c>
      <c r="AS190" s="129"/>
      <c r="AT190" s="130"/>
      <c r="AU190" s="128">
        <f>$X$190*BG184</f>
        <v>0</v>
      </c>
      <c r="AV190" s="129"/>
      <c r="AW190" s="130"/>
      <c r="AX190" s="128">
        <f>$X$190*BH184</f>
        <v>0</v>
      </c>
      <c r="AY190" s="129"/>
      <c r="AZ190" s="130"/>
      <c r="BA190" s="97"/>
      <c r="BB190" s="97"/>
      <c r="BC190" s="97"/>
      <c r="BD190" s="97"/>
      <c r="BE190" s="97"/>
      <c r="BF190" s="97"/>
      <c r="BG190" s="97"/>
      <c r="BH190" s="97"/>
      <c r="BI190" s="97"/>
      <c r="BJ190" s="97"/>
      <c r="BK190" s="97"/>
      <c r="BL190" s="97"/>
      <c r="BM190" s="97"/>
      <c r="BN190" s="97"/>
      <c r="BO190" s="97"/>
      <c r="BP190" s="97"/>
      <c r="BQ190" s="97"/>
      <c r="BR190" s="97"/>
      <c r="BS190" s="97"/>
      <c r="BT190" s="97"/>
      <c r="BU190" s="97"/>
      <c r="BV190" s="97"/>
      <c r="BW190" s="97"/>
      <c r="BX190" s="97"/>
      <c r="BY190" s="97"/>
      <c r="BZ190" s="97"/>
      <c r="CA190" s="97"/>
      <c r="CB190" s="97"/>
      <c r="CC190" s="97"/>
      <c r="CD190" s="97"/>
      <c r="CE190" s="97"/>
      <c r="CF190" s="97"/>
      <c r="CG190" s="97"/>
      <c r="CH190" s="97"/>
    </row>
    <row r="191" spans="1:86" s="66" customFormat="1" ht="39" customHeight="1" x14ac:dyDescent="0.2">
      <c r="A191" s="131" t="s">
        <v>231</v>
      </c>
      <c r="B191" s="131"/>
      <c r="C191" s="132" t="s">
        <v>382</v>
      </c>
      <c r="D191" s="132"/>
      <c r="E191" s="132"/>
      <c r="F191" s="132"/>
      <c r="G191" s="132"/>
      <c r="H191" s="132"/>
      <c r="I191" s="132"/>
      <c r="J191" s="132"/>
      <c r="K191" s="132"/>
      <c r="L191" s="132"/>
      <c r="M191" s="132"/>
      <c r="N191" s="132"/>
      <c r="O191" s="132"/>
      <c r="P191" s="132"/>
      <c r="Q191" s="132"/>
      <c r="R191" s="132"/>
      <c r="S191" s="132"/>
      <c r="T191" s="132"/>
      <c r="U191" s="132"/>
      <c r="V191" s="132"/>
      <c r="W191" s="132"/>
      <c r="X191" s="133">
        <f>X189-X190</f>
        <v>0</v>
      </c>
      <c r="Y191" s="133"/>
      <c r="Z191" s="133"/>
      <c r="AA191" s="133"/>
      <c r="AB191" s="133"/>
      <c r="AC191" s="133"/>
      <c r="AD191" s="133">
        <f>AD189-AD190</f>
        <v>0</v>
      </c>
      <c r="AE191" s="133"/>
      <c r="AF191" s="133"/>
      <c r="AG191" s="133"/>
      <c r="AH191" s="133">
        <f>AH189-AH190</f>
        <v>0</v>
      </c>
      <c r="AI191" s="133"/>
      <c r="AJ191" s="133"/>
      <c r="AK191" s="133"/>
      <c r="AL191" s="128">
        <f>AL189-AL190</f>
        <v>0</v>
      </c>
      <c r="AM191" s="129"/>
      <c r="AN191" s="130"/>
      <c r="AO191" s="128">
        <f>AO189-AO190</f>
        <v>0</v>
      </c>
      <c r="AP191" s="129"/>
      <c r="AQ191" s="130"/>
      <c r="AR191" s="128">
        <f>AR189-AR190</f>
        <v>0</v>
      </c>
      <c r="AS191" s="129"/>
      <c r="AT191" s="130"/>
      <c r="AU191" s="128">
        <f>AU189-AU190</f>
        <v>0</v>
      </c>
      <c r="AV191" s="129"/>
      <c r="AW191" s="130"/>
      <c r="AX191" s="128">
        <f>AX189-AX190</f>
        <v>0</v>
      </c>
      <c r="AY191" s="129"/>
      <c r="AZ191" s="130"/>
      <c r="BA191" s="97"/>
      <c r="BB191" s="97"/>
      <c r="BC191" s="97"/>
      <c r="BD191" s="97"/>
      <c r="BE191" s="97"/>
      <c r="BF191" s="97"/>
      <c r="BG191" s="97"/>
      <c r="BH191" s="97"/>
      <c r="BI191" s="97"/>
      <c r="BJ191" s="97"/>
      <c r="BK191" s="97"/>
      <c r="BL191" s="97"/>
      <c r="BM191" s="97"/>
      <c r="BN191" s="97"/>
      <c r="BO191" s="97"/>
      <c r="BP191" s="97"/>
      <c r="BQ191" s="97"/>
      <c r="BR191" s="97"/>
      <c r="BS191" s="97"/>
      <c r="BT191" s="97"/>
      <c r="BU191" s="97"/>
      <c r="BV191" s="97"/>
      <c r="BW191" s="97"/>
      <c r="BX191" s="97"/>
      <c r="BY191" s="97"/>
      <c r="BZ191" s="97"/>
      <c r="CA191" s="97"/>
      <c r="CB191" s="97"/>
      <c r="CC191" s="97"/>
      <c r="CD191" s="97"/>
      <c r="CE191" s="97"/>
      <c r="CF191" s="97"/>
      <c r="CG191" s="97"/>
      <c r="CH191" s="97"/>
    </row>
    <row r="192" spans="1:86" s="66" customFormat="1" ht="49.5" customHeight="1" x14ac:dyDescent="0.2">
      <c r="A192" s="131">
        <v>3</v>
      </c>
      <c r="B192" s="131"/>
      <c r="C192" s="132" t="s">
        <v>383</v>
      </c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  <c r="O192" s="132"/>
      <c r="P192" s="132"/>
      <c r="Q192" s="132"/>
      <c r="R192" s="132"/>
      <c r="S192" s="132"/>
      <c r="T192" s="132"/>
      <c r="U192" s="132"/>
      <c r="V192" s="132"/>
      <c r="W192" s="132"/>
      <c r="X192" s="135"/>
      <c r="Y192" s="135"/>
      <c r="Z192" s="135"/>
      <c r="AA192" s="135"/>
      <c r="AB192" s="135"/>
      <c r="AC192" s="135"/>
      <c r="AD192" s="133">
        <f>$X$192*BB185</f>
        <v>0</v>
      </c>
      <c r="AE192" s="133"/>
      <c r="AF192" s="133"/>
      <c r="AG192" s="133"/>
      <c r="AH192" s="133">
        <f>$X$192*BC185</f>
        <v>0</v>
      </c>
      <c r="AI192" s="133"/>
      <c r="AJ192" s="133"/>
      <c r="AK192" s="133"/>
      <c r="AL192" s="128">
        <f>$X$192*BD185</f>
        <v>0</v>
      </c>
      <c r="AM192" s="129"/>
      <c r="AN192" s="130"/>
      <c r="AO192" s="128">
        <f>$X$192*BE185</f>
        <v>0</v>
      </c>
      <c r="AP192" s="129"/>
      <c r="AQ192" s="130"/>
      <c r="AR192" s="128">
        <f>$X$192*BF185</f>
        <v>0</v>
      </c>
      <c r="AS192" s="129"/>
      <c r="AT192" s="130"/>
      <c r="AU192" s="128">
        <f>$X$192*BG185</f>
        <v>0</v>
      </c>
      <c r="AV192" s="129"/>
      <c r="AW192" s="130"/>
      <c r="AX192" s="128">
        <f>$X$192*BH185</f>
        <v>0</v>
      </c>
      <c r="AY192" s="129"/>
      <c r="AZ192" s="130"/>
      <c r="BA192" s="97"/>
      <c r="BB192" s="97"/>
      <c r="BC192" s="97"/>
      <c r="BD192" s="97"/>
      <c r="BE192" s="97"/>
      <c r="BF192" s="97"/>
      <c r="BG192" s="97"/>
      <c r="BH192" s="97"/>
      <c r="BI192" s="97"/>
      <c r="BJ192" s="97"/>
      <c r="BK192" s="97"/>
      <c r="BL192" s="97"/>
      <c r="BM192" s="97"/>
      <c r="BN192" s="97"/>
      <c r="BO192" s="97"/>
      <c r="BP192" s="97"/>
      <c r="BQ192" s="97"/>
      <c r="BR192" s="97"/>
      <c r="BS192" s="97"/>
      <c r="BT192" s="97"/>
      <c r="BU192" s="97"/>
      <c r="BV192" s="97"/>
      <c r="BW192" s="97"/>
      <c r="BX192" s="97"/>
      <c r="BY192" s="97"/>
      <c r="BZ192" s="97"/>
      <c r="CA192" s="97"/>
      <c r="CB192" s="97"/>
      <c r="CC192" s="97"/>
      <c r="CD192" s="97"/>
      <c r="CE192" s="97"/>
      <c r="CF192" s="97"/>
      <c r="CG192" s="97"/>
      <c r="CH192" s="97"/>
    </row>
    <row r="193" spans="1:86" s="66" customFormat="1" ht="48.75" customHeight="1" x14ac:dyDescent="0.2">
      <c r="A193" s="131" t="s">
        <v>244</v>
      </c>
      <c r="B193" s="131"/>
      <c r="C193" s="132" t="s">
        <v>384</v>
      </c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  <c r="O193" s="132"/>
      <c r="P193" s="132"/>
      <c r="Q193" s="132"/>
      <c r="R193" s="132"/>
      <c r="S193" s="132"/>
      <c r="T193" s="132"/>
      <c r="U193" s="132"/>
      <c r="V193" s="132"/>
      <c r="W193" s="132"/>
      <c r="X193" s="133">
        <f>IF(X185=0,0,X192*X186/X185)</f>
        <v>0</v>
      </c>
      <c r="Y193" s="133"/>
      <c r="Z193" s="133"/>
      <c r="AA193" s="133"/>
      <c r="AB193" s="133"/>
      <c r="AC193" s="133"/>
      <c r="AD193" s="133">
        <f>$X$193*BB186</f>
        <v>0</v>
      </c>
      <c r="AE193" s="133"/>
      <c r="AF193" s="133"/>
      <c r="AG193" s="133"/>
      <c r="AH193" s="133">
        <f>$X$193*BC186</f>
        <v>0</v>
      </c>
      <c r="AI193" s="133"/>
      <c r="AJ193" s="133"/>
      <c r="AK193" s="133"/>
      <c r="AL193" s="128">
        <f>$X$193*BD186</f>
        <v>0</v>
      </c>
      <c r="AM193" s="129"/>
      <c r="AN193" s="130"/>
      <c r="AO193" s="128">
        <f>$X$193*BE186</f>
        <v>0</v>
      </c>
      <c r="AP193" s="129"/>
      <c r="AQ193" s="130"/>
      <c r="AR193" s="128">
        <f>$X$193*BF186</f>
        <v>0</v>
      </c>
      <c r="AS193" s="129"/>
      <c r="AT193" s="130"/>
      <c r="AU193" s="128">
        <f>$X$193*BG186</f>
        <v>0</v>
      </c>
      <c r="AV193" s="129"/>
      <c r="AW193" s="130"/>
      <c r="AX193" s="128">
        <f>$X$193*BH186</f>
        <v>0</v>
      </c>
      <c r="AY193" s="129"/>
      <c r="AZ193" s="130"/>
      <c r="BA193" s="97"/>
      <c r="BB193" s="97"/>
      <c r="BC193" s="97"/>
      <c r="BD193" s="97"/>
      <c r="BE193" s="97"/>
      <c r="BF193" s="97"/>
      <c r="BG193" s="97"/>
      <c r="BH193" s="97"/>
      <c r="BI193" s="97"/>
      <c r="BJ193" s="97"/>
      <c r="BK193" s="97"/>
      <c r="BL193" s="97"/>
      <c r="BM193" s="97"/>
      <c r="BN193" s="97"/>
      <c r="BO193" s="97"/>
      <c r="BP193" s="97"/>
      <c r="BQ193" s="97"/>
      <c r="BR193" s="97"/>
      <c r="BS193" s="97"/>
      <c r="BT193" s="97"/>
      <c r="BU193" s="97"/>
      <c r="BV193" s="97"/>
      <c r="BW193" s="97"/>
      <c r="BX193" s="97"/>
      <c r="BY193" s="97"/>
      <c r="BZ193" s="97"/>
      <c r="CA193" s="97"/>
      <c r="CB193" s="97"/>
      <c r="CC193" s="97"/>
      <c r="CD193" s="97"/>
      <c r="CE193" s="97"/>
      <c r="CF193" s="97"/>
      <c r="CG193" s="97"/>
      <c r="CH193" s="97"/>
    </row>
    <row r="194" spans="1:86" s="66" customFormat="1" ht="39.75" customHeight="1" x14ac:dyDescent="0.2">
      <c r="A194" s="131" t="s">
        <v>245</v>
      </c>
      <c r="B194" s="131"/>
      <c r="C194" s="132" t="s">
        <v>385</v>
      </c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  <c r="O194" s="132"/>
      <c r="P194" s="132"/>
      <c r="Q194" s="132"/>
      <c r="R194" s="132"/>
      <c r="S194" s="132"/>
      <c r="T194" s="132"/>
      <c r="U194" s="132"/>
      <c r="V194" s="132"/>
      <c r="W194" s="132"/>
      <c r="X194" s="133">
        <f>X192-X193</f>
        <v>0</v>
      </c>
      <c r="Y194" s="133"/>
      <c r="Z194" s="133"/>
      <c r="AA194" s="133"/>
      <c r="AB194" s="133"/>
      <c r="AC194" s="133"/>
      <c r="AD194" s="133">
        <f>AD192-AD193</f>
        <v>0</v>
      </c>
      <c r="AE194" s="133"/>
      <c r="AF194" s="133"/>
      <c r="AG194" s="133"/>
      <c r="AH194" s="133">
        <f>AH192-AH193</f>
        <v>0</v>
      </c>
      <c r="AI194" s="133"/>
      <c r="AJ194" s="133"/>
      <c r="AK194" s="133"/>
      <c r="AL194" s="128">
        <f>AL192-AL193</f>
        <v>0</v>
      </c>
      <c r="AM194" s="129"/>
      <c r="AN194" s="130"/>
      <c r="AO194" s="128">
        <f>AO192-AO193</f>
        <v>0</v>
      </c>
      <c r="AP194" s="129"/>
      <c r="AQ194" s="130"/>
      <c r="AR194" s="128">
        <f>AR192-AR193</f>
        <v>0</v>
      </c>
      <c r="AS194" s="129"/>
      <c r="AT194" s="130"/>
      <c r="AU194" s="128">
        <f>AU192-AU193</f>
        <v>0</v>
      </c>
      <c r="AV194" s="129"/>
      <c r="AW194" s="130"/>
      <c r="AX194" s="128">
        <f>AX192-AX193</f>
        <v>0</v>
      </c>
      <c r="AY194" s="129"/>
      <c r="AZ194" s="130"/>
      <c r="BA194" s="97"/>
      <c r="BB194" s="97"/>
      <c r="BC194" s="97"/>
      <c r="BD194" s="97"/>
      <c r="BE194" s="97"/>
      <c r="BF194" s="97"/>
      <c r="BG194" s="97"/>
      <c r="BH194" s="97"/>
      <c r="BI194" s="97"/>
      <c r="BJ194" s="97"/>
      <c r="BK194" s="97"/>
      <c r="BL194" s="97"/>
      <c r="BM194" s="97"/>
      <c r="BN194" s="97"/>
      <c r="BO194" s="97"/>
      <c r="BP194" s="97"/>
      <c r="BQ194" s="97"/>
      <c r="BR194" s="97"/>
      <c r="BS194" s="97"/>
      <c r="BT194" s="97"/>
      <c r="BU194" s="97"/>
      <c r="BV194" s="97"/>
      <c r="BW194" s="97"/>
      <c r="BX194" s="97"/>
      <c r="BY194" s="97"/>
      <c r="BZ194" s="97"/>
      <c r="CA194" s="97"/>
      <c r="CB194" s="97"/>
      <c r="CC194" s="97"/>
      <c r="CD194" s="97"/>
      <c r="CE194" s="97"/>
      <c r="CF194" s="97"/>
      <c r="CG194" s="97"/>
      <c r="CH194" s="97"/>
    </row>
    <row r="195" spans="1:86" s="66" customFormat="1" ht="72.75" customHeight="1" x14ac:dyDescent="0.2">
      <c r="A195" s="131">
        <v>4</v>
      </c>
      <c r="B195" s="131"/>
      <c r="C195" s="132" t="s">
        <v>386</v>
      </c>
      <c r="D195" s="132"/>
      <c r="E195" s="132"/>
      <c r="F195" s="132"/>
      <c r="G195" s="132"/>
      <c r="H195" s="132"/>
      <c r="I195" s="132"/>
      <c r="J195" s="132"/>
      <c r="K195" s="132"/>
      <c r="L195" s="132"/>
      <c r="M195" s="132"/>
      <c r="N195" s="132"/>
      <c r="O195" s="132"/>
      <c r="P195" s="132"/>
      <c r="Q195" s="132"/>
      <c r="R195" s="132"/>
      <c r="S195" s="132"/>
      <c r="T195" s="132"/>
      <c r="U195" s="132"/>
      <c r="V195" s="132"/>
      <c r="W195" s="132"/>
      <c r="X195" s="135"/>
      <c r="Y195" s="135"/>
      <c r="Z195" s="135"/>
      <c r="AA195" s="135"/>
      <c r="AB195" s="135"/>
      <c r="AC195" s="135"/>
      <c r="AD195" s="133">
        <f>$X$195*BB182</f>
        <v>0</v>
      </c>
      <c r="AE195" s="133"/>
      <c r="AF195" s="133"/>
      <c r="AG195" s="133"/>
      <c r="AH195" s="133">
        <f>$X$195*BC182</f>
        <v>0</v>
      </c>
      <c r="AI195" s="133"/>
      <c r="AJ195" s="133"/>
      <c r="AK195" s="133"/>
      <c r="AL195" s="128">
        <f>$X$195*BD182</f>
        <v>0</v>
      </c>
      <c r="AM195" s="129"/>
      <c r="AN195" s="130"/>
      <c r="AO195" s="128">
        <f>$X$195*BE182</f>
        <v>0</v>
      </c>
      <c r="AP195" s="129"/>
      <c r="AQ195" s="130"/>
      <c r="AR195" s="128">
        <f>$X$195*BF182</f>
        <v>0</v>
      </c>
      <c r="AS195" s="129"/>
      <c r="AT195" s="130"/>
      <c r="AU195" s="128">
        <f>$X$195*BG182</f>
        <v>0</v>
      </c>
      <c r="AV195" s="129"/>
      <c r="AW195" s="130"/>
      <c r="AX195" s="128">
        <f>$X$195*BH182</f>
        <v>0</v>
      </c>
      <c r="AY195" s="129"/>
      <c r="AZ195" s="130"/>
      <c r="BA195" s="97"/>
      <c r="BB195" s="97"/>
      <c r="BC195" s="97"/>
      <c r="BD195" s="97"/>
      <c r="BE195" s="97"/>
      <c r="BF195" s="97"/>
      <c r="BG195" s="97"/>
      <c r="BH195" s="97"/>
      <c r="BI195" s="97"/>
      <c r="BJ195" s="97"/>
      <c r="BK195" s="97"/>
      <c r="BL195" s="97"/>
      <c r="BM195" s="97"/>
      <c r="BN195" s="97"/>
      <c r="BO195" s="97"/>
      <c r="BP195" s="97"/>
      <c r="BQ195" s="97"/>
      <c r="BR195" s="97"/>
      <c r="BS195" s="97"/>
      <c r="BT195" s="97"/>
      <c r="BU195" s="97"/>
      <c r="BV195" s="97"/>
      <c r="BW195" s="97"/>
      <c r="BX195" s="97"/>
      <c r="BY195" s="97"/>
      <c r="BZ195" s="97"/>
      <c r="CA195" s="97"/>
      <c r="CB195" s="97"/>
      <c r="CC195" s="97"/>
      <c r="CD195" s="97"/>
      <c r="CE195" s="97"/>
      <c r="CF195" s="97"/>
      <c r="CG195" s="97"/>
      <c r="CH195" s="97"/>
    </row>
    <row r="196" spans="1:86" s="66" customFormat="1" ht="75.75" customHeight="1" x14ac:dyDescent="0.2">
      <c r="A196" s="131" t="s">
        <v>137</v>
      </c>
      <c r="B196" s="131"/>
      <c r="C196" s="132" t="s">
        <v>387</v>
      </c>
      <c r="D196" s="132"/>
      <c r="E196" s="132"/>
      <c r="F196" s="132"/>
      <c r="G196" s="132"/>
      <c r="H196" s="132"/>
      <c r="I196" s="132"/>
      <c r="J196" s="132"/>
      <c r="K196" s="132"/>
      <c r="L196" s="132"/>
      <c r="M196" s="132"/>
      <c r="N196" s="132"/>
      <c r="O196" s="132"/>
      <c r="P196" s="132"/>
      <c r="Q196" s="132"/>
      <c r="R196" s="132"/>
      <c r="S196" s="132"/>
      <c r="T196" s="132"/>
      <c r="U196" s="132"/>
      <c r="V196" s="132"/>
      <c r="W196" s="132"/>
      <c r="X196" s="133">
        <f>SUM(AD196:AZ196)</f>
        <v>0</v>
      </c>
      <c r="Y196" s="133"/>
      <c r="Z196" s="133"/>
      <c r="AA196" s="133"/>
      <c r="AB196" s="133"/>
      <c r="AC196" s="133"/>
      <c r="AD196" s="133">
        <f>IF(AD182-AD183-AD185&lt;=0,0,AD195*(AM105-AD184-AD186)/(AD182-AD183-AD185))</f>
        <v>0</v>
      </c>
      <c r="AE196" s="133"/>
      <c r="AF196" s="133"/>
      <c r="AG196" s="133"/>
      <c r="AH196" s="133">
        <f>IF(AH182-AH183-AH185&lt;=0,0,AH195*(AO105-AH184-AH186)/(AH182-AH183-AH185))</f>
        <v>0</v>
      </c>
      <c r="AI196" s="133"/>
      <c r="AJ196" s="133"/>
      <c r="AK196" s="133"/>
      <c r="AL196" s="128">
        <f>IF(AL182-AL183-AL185&lt;=0,0,AL195*(AQ105-AL184-AL186)/(AL182-AL183-AL185))</f>
        <v>0</v>
      </c>
      <c r="AM196" s="129"/>
      <c r="AN196" s="130"/>
      <c r="AO196" s="128">
        <f>IF(AO182-AO183-AO185&lt;=0,0,AO195*(AS105-AO184-AO186)/(AO182-AO183-AO185))</f>
        <v>0</v>
      </c>
      <c r="AP196" s="129"/>
      <c r="AQ196" s="130"/>
      <c r="AR196" s="128">
        <f>IF(AR182-AR183-AR185&lt;=0,0,AR195*(AU105-AR184-AR186)/(AR182-AR183-AR185))</f>
        <v>0</v>
      </c>
      <c r="AS196" s="129"/>
      <c r="AT196" s="130"/>
      <c r="AU196" s="128">
        <f>IF(AU182-AU183-AU185&lt;=0,0,AU195*(AW105-AU184-AU186)/(AU182-AU183-AU185))</f>
        <v>0</v>
      </c>
      <c r="AV196" s="129"/>
      <c r="AW196" s="130"/>
      <c r="AX196" s="128">
        <f>IF(AX182-AX183-AX185&lt;=0,0,AX195*(AY105-AX184-AX186)/(AX182-AX183-AX185))</f>
        <v>0</v>
      </c>
      <c r="AY196" s="129"/>
      <c r="AZ196" s="130"/>
      <c r="BA196" s="97"/>
      <c r="BB196" s="97"/>
      <c r="BC196" s="97"/>
      <c r="BD196" s="97"/>
      <c r="BE196" s="97"/>
      <c r="BF196" s="97"/>
      <c r="BG196" s="97"/>
      <c r="BH196" s="97"/>
      <c r="BI196" s="97"/>
      <c r="BJ196" s="97"/>
      <c r="BK196" s="97"/>
      <c r="BL196" s="97"/>
      <c r="BM196" s="97"/>
      <c r="BN196" s="97"/>
      <c r="BO196" s="97"/>
      <c r="BP196" s="97"/>
      <c r="BQ196" s="97"/>
      <c r="BR196" s="97"/>
      <c r="BS196" s="97"/>
      <c r="BT196" s="97"/>
      <c r="BU196" s="97"/>
      <c r="BV196" s="97"/>
      <c r="BW196" s="97"/>
      <c r="BX196" s="97"/>
      <c r="BY196" s="97"/>
      <c r="BZ196" s="97"/>
      <c r="CA196" s="97"/>
      <c r="CB196" s="97"/>
      <c r="CC196" s="97"/>
      <c r="CD196" s="97"/>
      <c r="CE196" s="97"/>
      <c r="CF196" s="97"/>
      <c r="CG196" s="97"/>
      <c r="CH196" s="97"/>
    </row>
    <row r="197" spans="1:86" s="66" customFormat="1" ht="37.5" customHeight="1" x14ac:dyDescent="0.2">
      <c r="A197" s="131" t="s">
        <v>138</v>
      </c>
      <c r="B197" s="131"/>
      <c r="C197" s="132" t="s">
        <v>388</v>
      </c>
      <c r="D197" s="132"/>
      <c r="E197" s="132"/>
      <c r="F197" s="132"/>
      <c r="G197" s="132"/>
      <c r="H197" s="132"/>
      <c r="I197" s="132"/>
      <c r="J197" s="132"/>
      <c r="K197" s="132"/>
      <c r="L197" s="132"/>
      <c r="M197" s="132"/>
      <c r="N197" s="132"/>
      <c r="O197" s="132"/>
      <c r="P197" s="132"/>
      <c r="Q197" s="132"/>
      <c r="R197" s="132"/>
      <c r="S197" s="132"/>
      <c r="T197" s="132"/>
      <c r="U197" s="132"/>
      <c r="V197" s="132"/>
      <c r="W197" s="132"/>
      <c r="X197" s="133">
        <f>X195-X196</f>
        <v>0</v>
      </c>
      <c r="Y197" s="133"/>
      <c r="Z197" s="133"/>
      <c r="AA197" s="133"/>
      <c r="AB197" s="133"/>
      <c r="AC197" s="133"/>
      <c r="AD197" s="133">
        <f>AD195-AD196</f>
        <v>0</v>
      </c>
      <c r="AE197" s="133"/>
      <c r="AF197" s="133"/>
      <c r="AG197" s="133"/>
      <c r="AH197" s="133">
        <f>AH195-AH196</f>
        <v>0</v>
      </c>
      <c r="AI197" s="133"/>
      <c r="AJ197" s="133"/>
      <c r="AK197" s="133"/>
      <c r="AL197" s="128">
        <f>AL195-AL196</f>
        <v>0</v>
      </c>
      <c r="AM197" s="129"/>
      <c r="AN197" s="130"/>
      <c r="AO197" s="128">
        <f>AO195-AO196</f>
        <v>0</v>
      </c>
      <c r="AP197" s="129"/>
      <c r="AQ197" s="130"/>
      <c r="AR197" s="128">
        <f>AR195-AR196</f>
        <v>0</v>
      </c>
      <c r="AS197" s="129"/>
      <c r="AT197" s="130"/>
      <c r="AU197" s="128">
        <f>AU195-AU196</f>
        <v>0</v>
      </c>
      <c r="AV197" s="129"/>
      <c r="AW197" s="130"/>
      <c r="AX197" s="128">
        <f>AX195-AX196</f>
        <v>0</v>
      </c>
      <c r="AY197" s="129"/>
      <c r="AZ197" s="130"/>
      <c r="BA197" s="97"/>
      <c r="BB197" s="97"/>
      <c r="BC197" s="97"/>
      <c r="BD197" s="97"/>
      <c r="BE197" s="97"/>
      <c r="BF197" s="97"/>
      <c r="BG197" s="97"/>
      <c r="BH197" s="97"/>
      <c r="BI197" s="97"/>
      <c r="BJ197" s="97"/>
      <c r="BK197" s="97"/>
      <c r="BL197" s="97"/>
      <c r="BM197" s="97"/>
      <c r="BN197" s="97"/>
      <c r="BO197" s="97"/>
      <c r="BP197" s="97"/>
      <c r="BQ197" s="97"/>
      <c r="BR197" s="97"/>
      <c r="BS197" s="97"/>
      <c r="BT197" s="97"/>
      <c r="BU197" s="97"/>
      <c r="BV197" s="97"/>
      <c r="BW197" s="97"/>
      <c r="BX197" s="97"/>
      <c r="BY197" s="97"/>
      <c r="BZ197" s="97"/>
      <c r="CA197" s="97"/>
      <c r="CB197" s="97"/>
      <c r="CC197" s="97"/>
      <c r="CD197" s="97"/>
      <c r="CE197" s="97"/>
      <c r="CF197" s="97"/>
      <c r="CG197" s="97"/>
      <c r="CH197" s="97"/>
    </row>
    <row r="198" spans="1:86" s="66" customFormat="1" ht="50.25" customHeight="1" x14ac:dyDescent="0.2">
      <c r="A198" s="131">
        <v>5</v>
      </c>
      <c r="B198" s="131"/>
      <c r="C198" s="132" t="s">
        <v>389</v>
      </c>
      <c r="D198" s="132"/>
      <c r="E198" s="132"/>
      <c r="F198" s="132"/>
      <c r="G198" s="132"/>
      <c r="H198" s="132"/>
      <c r="I198" s="132"/>
      <c r="J198" s="132"/>
      <c r="K198" s="132"/>
      <c r="L198" s="132"/>
      <c r="M198" s="132"/>
      <c r="N198" s="132"/>
      <c r="O198" s="132"/>
      <c r="P198" s="132"/>
      <c r="Q198" s="132"/>
      <c r="R198" s="132"/>
      <c r="S198" s="132"/>
      <c r="T198" s="132"/>
      <c r="U198" s="132"/>
      <c r="V198" s="132"/>
      <c r="W198" s="132"/>
      <c r="X198" s="133">
        <f>SUM(X189,X192,X195)</f>
        <v>0</v>
      </c>
      <c r="Y198" s="133"/>
      <c r="Z198" s="133"/>
      <c r="AA198" s="133"/>
      <c r="AB198" s="133"/>
      <c r="AC198" s="133"/>
      <c r="AD198" s="133">
        <f>SUM(AD189,AD192,AD195)</f>
        <v>0</v>
      </c>
      <c r="AE198" s="133"/>
      <c r="AF198" s="133"/>
      <c r="AG198" s="133"/>
      <c r="AH198" s="133">
        <f>SUM(AH189,AH192,AH195)</f>
        <v>0</v>
      </c>
      <c r="AI198" s="133"/>
      <c r="AJ198" s="133"/>
      <c r="AK198" s="133"/>
      <c r="AL198" s="128">
        <f>SUM(AL189,AL192,AL195)</f>
        <v>0</v>
      </c>
      <c r="AM198" s="129"/>
      <c r="AN198" s="130"/>
      <c r="AO198" s="128">
        <f>SUM(AO189,AO192,AO195)</f>
        <v>0</v>
      </c>
      <c r="AP198" s="129"/>
      <c r="AQ198" s="130"/>
      <c r="AR198" s="128">
        <f>SUM(AR189,AR192,AR195)</f>
        <v>0</v>
      </c>
      <c r="AS198" s="129"/>
      <c r="AT198" s="130"/>
      <c r="AU198" s="128">
        <f>SUM(AU189,AU192,AU195)</f>
        <v>0</v>
      </c>
      <c r="AV198" s="129"/>
      <c r="AW198" s="130"/>
      <c r="AX198" s="128">
        <f>SUM(AX189,AX192,AX195)</f>
        <v>0</v>
      </c>
      <c r="AY198" s="129"/>
      <c r="AZ198" s="130"/>
      <c r="BA198" s="97"/>
      <c r="BB198" s="97"/>
      <c r="BC198" s="97"/>
      <c r="BD198" s="97"/>
      <c r="BE198" s="97"/>
      <c r="BF198" s="97"/>
      <c r="BG198" s="97"/>
      <c r="BH198" s="97"/>
      <c r="BI198" s="97"/>
      <c r="BJ198" s="97"/>
      <c r="BK198" s="97"/>
      <c r="BL198" s="97"/>
      <c r="BM198" s="97"/>
      <c r="BN198" s="97"/>
      <c r="BO198" s="97"/>
      <c r="BP198" s="97"/>
      <c r="BQ198" s="97"/>
      <c r="BR198" s="97"/>
      <c r="BS198" s="97"/>
      <c r="BT198" s="97"/>
      <c r="BU198" s="97"/>
      <c r="BV198" s="97"/>
      <c r="BW198" s="97"/>
      <c r="BX198" s="97"/>
      <c r="BY198" s="97"/>
      <c r="BZ198" s="97"/>
      <c r="CA198" s="97"/>
      <c r="CB198" s="97"/>
      <c r="CC198" s="97"/>
      <c r="CD198" s="97"/>
      <c r="CE198" s="97"/>
      <c r="CF198" s="97"/>
      <c r="CG198" s="97"/>
      <c r="CH198" s="97"/>
    </row>
    <row r="199" spans="1:86" s="66" customFormat="1" ht="63.75" customHeight="1" x14ac:dyDescent="0.2">
      <c r="A199" s="131" t="s">
        <v>223</v>
      </c>
      <c r="B199" s="131"/>
      <c r="C199" s="132" t="s">
        <v>392</v>
      </c>
      <c r="D199" s="132"/>
      <c r="E199" s="132"/>
      <c r="F199" s="132"/>
      <c r="G199" s="132"/>
      <c r="H199" s="132"/>
      <c r="I199" s="132"/>
      <c r="J199" s="132"/>
      <c r="K199" s="132"/>
      <c r="L199" s="132"/>
      <c r="M199" s="132"/>
      <c r="N199" s="132"/>
      <c r="O199" s="132"/>
      <c r="P199" s="132"/>
      <c r="Q199" s="132"/>
      <c r="R199" s="132"/>
      <c r="S199" s="132"/>
      <c r="T199" s="132"/>
      <c r="U199" s="132"/>
      <c r="V199" s="132"/>
      <c r="W199" s="132"/>
      <c r="X199" s="133">
        <f>SUM(AD199:AZ199)</f>
        <v>0</v>
      </c>
      <c r="Y199" s="133"/>
      <c r="Z199" s="133"/>
      <c r="AA199" s="133"/>
      <c r="AB199" s="133"/>
      <c r="AC199" s="133"/>
      <c r="AD199" s="133">
        <f>SUM(AD190,AD193,AD196)</f>
        <v>0</v>
      </c>
      <c r="AE199" s="133"/>
      <c r="AF199" s="133"/>
      <c r="AG199" s="133"/>
      <c r="AH199" s="133">
        <f>SUM(AH190,AH193,AH196)</f>
        <v>0</v>
      </c>
      <c r="AI199" s="133"/>
      <c r="AJ199" s="133"/>
      <c r="AK199" s="133"/>
      <c r="AL199" s="128">
        <f>SUM(AL190,AL193,AL196)</f>
        <v>0</v>
      </c>
      <c r="AM199" s="129"/>
      <c r="AN199" s="130"/>
      <c r="AO199" s="128">
        <f>SUM(AO190,AO193,AO196)</f>
        <v>0</v>
      </c>
      <c r="AP199" s="129"/>
      <c r="AQ199" s="130"/>
      <c r="AR199" s="128">
        <f>SUM(AR190,AR193,AR196)</f>
        <v>0</v>
      </c>
      <c r="AS199" s="129"/>
      <c r="AT199" s="130"/>
      <c r="AU199" s="128">
        <f>SUM(AU190,AU193,AU196)</f>
        <v>0</v>
      </c>
      <c r="AV199" s="129"/>
      <c r="AW199" s="130"/>
      <c r="AX199" s="128">
        <f>SUM(AX190,AX193,AX196)</f>
        <v>0</v>
      </c>
      <c r="AY199" s="129"/>
      <c r="AZ199" s="130"/>
      <c r="BA199" s="97"/>
      <c r="BB199" s="97"/>
      <c r="BC199" s="97"/>
      <c r="BD199" s="97"/>
      <c r="BE199" s="97"/>
      <c r="BF199" s="97"/>
      <c r="BG199" s="97"/>
      <c r="BH199" s="97"/>
      <c r="BI199" s="97"/>
      <c r="BJ199" s="97"/>
      <c r="BK199" s="97"/>
      <c r="BL199" s="97"/>
      <c r="BM199" s="97"/>
      <c r="BN199" s="97"/>
      <c r="BO199" s="97"/>
      <c r="BP199" s="97"/>
      <c r="BQ199" s="97"/>
      <c r="BR199" s="97"/>
      <c r="BS199" s="97"/>
      <c r="BT199" s="97"/>
      <c r="BU199" s="97"/>
      <c r="BV199" s="97"/>
      <c r="BW199" s="97"/>
      <c r="BX199" s="97"/>
      <c r="BY199" s="97"/>
      <c r="BZ199" s="97"/>
      <c r="CA199" s="97"/>
      <c r="CB199" s="97"/>
      <c r="CC199" s="97"/>
      <c r="CD199" s="97"/>
      <c r="CE199" s="97"/>
      <c r="CF199" s="97"/>
      <c r="CG199" s="97"/>
      <c r="CH199" s="97"/>
    </row>
    <row r="200" spans="1:86" s="66" customFormat="1" ht="50.25" customHeight="1" x14ac:dyDescent="0.2">
      <c r="A200" s="131" t="s">
        <v>246</v>
      </c>
      <c r="B200" s="131"/>
      <c r="C200" s="132" t="s">
        <v>390</v>
      </c>
      <c r="D200" s="132"/>
      <c r="E200" s="132"/>
      <c r="F200" s="132"/>
      <c r="G200" s="132"/>
      <c r="H200" s="132"/>
      <c r="I200" s="132"/>
      <c r="J200" s="132"/>
      <c r="K200" s="132"/>
      <c r="L200" s="132"/>
      <c r="M200" s="132"/>
      <c r="N200" s="132"/>
      <c r="O200" s="132"/>
      <c r="P200" s="132"/>
      <c r="Q200" s="132"/>
      <c r="R200" s="132"/>
      <c r="S200" s="132"/>
      <c r="T200" s="132"/>
      <c r="U200" s="132"/>
      <c r="V200" s="132"/>
      <c r="W200" s="132"/>
      <c r="X200" s="133">
        <f>SUM(AD200:AZ200)</f>
        <v>0</v>
      </c>
      <c r="Y200" s="133"/>
      <c r="Z200" s="133"/>
      <c r="AA200" s="133"/>
      <c r="AB200" s="133"/>
      <c r="AC200" s="133"/>
      <c r="AD200" s="133">
        <f>SUM(AD191,AD194,AD197)</f>
        <v>0</v>
      </c>
      <c r="AE200" s="133"/>
      <c r="AF200" s="133"/>
      <c r="AG200" s="133"/>
      <c r="AH200" s="133">
        <f>SUM(AH191,AH194,AH197)</f>
        <v>0</v>
      </c>
      <c r="AI200" s="133"/>
      <c r="AJ200" s="133"/>
      <c r="AK200" s="133"/>
      <c r="AL200" s="128">
        <f>SUM(AL191,AL194,AL197)</f>
        <v>0</v>
      </c>
      <c r="AM200" s="129"/>
      <c r="AN200" s="130"/>
      <c r="AO200" s="128">
        <f>SUM(AO191,AO194,AO197)</f>
        <v>0</v>
      </c>
      <c r="AP200" s="129"/>
      <c r="AQ200" s="130"/>
      <c r="AR200" s="128">
        <f>SUM(AR191,AR194,AR197)</f>
        <v>0</v>
      </c>
      <c r="AS200" s="129"/>
      <c r="AT200" s="130"/>
      <c r="AU200" s="128">
        <f>SUM(AU191,AU194,AU197)</f>
        <v>0</v>
      </c>
      <c r="AV200" s="129"/>
      <c r="AW200" s="130"/>
      <c r="AX200" s="128">
        <f>SUM(AX191,AX194,AX197)</f>
        <v>0</v>
      </c>
      <c r="AY200" s="129"/>
      <c r="AZ200" s="130"/>
      <c r="BA200" s="97"/>
      <c r="BB200" s="97"/>
      <c r="BC200" s="97"/>
      <c r="BD200" s="97"/>
      <c r="BE200" s="97"/>
      <c r="BF200" s="97"/>
      <c r="BG200" s="97"/>
      <c r="BH200" s="97"/>
      <c r="BI200" s="97"/>
      <c r="BJ200" s="97"/>
      <c r="BK200" s="97"/>
      <c r="BL200" s="97"/>
      <c r="BM200" s="97"/>
      <c r="BN200" s="97"/>
      <c r="BO200" s="97"/>
      <c r="BP200" s="97"/>
      <c r="BQ200" s="97"/>
      <c r="BR200" s="97"/>
      <c r="BS200" s="97"/>
      <c r="BT200" s="97"/>
      <c r="BU200" s="97"/>
      <c r="BV200" s="97"/>
      <c r="BW200" s="97"/>
      <c r="BX200" s="97"/>
      <c r="BY200" s="97"/>
      <c r="BZ200" s="97"/>
      <c r="CA200" s="97"/>
      <c r="CB200" s="97"/>
      <c r="CC200" s="97"/>
      <c r="CD200" s="97"/>
      <c r="CE200" s="97"/>
      <c r="CF200" s="97"/>
      <c r="CG200" s="97"/>
      <c r="CH200" s="97"/>
    </row>
    <row r="201" spans="1:86" s="66" customFormat="1" ht="48.75" customHeight="1" x14ac:dyDescent="0.2">
      <c r="A201" s="131">
        <v>6</v>
      </c>
      <c r="B201" s="131"/>
      <c r="C201" s="132" t="s">
        <v>391</v>
      </c>
      <c r="D201" s="132"/>
      <c r="E201" s="132"/>
      <c r="F201" s="132"/>
      <c r="G201" s="132"/>
      <c r="H201" s="132"/>
      <c r="I201" s="132"/>
      <c r="J201" s="132"/>
      <c r="K201" s="132"/>
      <c r="L201" s="132"/>
      <c r="M201" s="132"/>
      <c r="N201" s="132"/>
      <c r="O201" s="132"/>
      <c r="P201" s="132"/>
      <c r="Q201" s="132"/>
      <c r="R201" s="132"/>
      <c r="S201" s="132"/>
      <c r="T201" s="132"/>
      <c r="U201" s="132"/>
      <c r="V201" s="132"/>
      <c r="W201" s="132"/>
      <c r="X201" s="133">
        <f>SUM(AD201:AZ201)</f>
        <v>0</v>
      </c>
      <c r="Y201" s="133"/>
      <c r="Z201" s="133"/>
      <c r="AA201" s="133"/>
      <c r="AB201" s="133"/>
      <c r="AC201" s="133"/>
      <c r="AD201" s="133">
        <f>AM106-AD200</f>
        <v>0</v>
      </c>
      <c r="AE201" s="133"/>
      <c r="AF201" s="133"/>
      <c r="AG201" s="133"/>
      <c r="AH201" s="133">
        <f>AO106-AH200</f>
        <v>0</v>
      </c>
      <c r="AI201" s="133"/>
      <c r="AJ201" s="133"/>
      <c r="AK201" s="133"/>
      <c r="AL201" s="128">
        <f>AQ106-AL200</f>
        <v>0</v>
      </c>
      <c r="AM201" s="129"/>
      <c r="AN201" s="130"/>
      <c r="AO201" s="128">
        <f>AS106-AO200</f>
        <v>0</v>
      </c>
      <c r="AP201" s="129"/>
      <c r="AQ201" s="130"/>
      <c r="AR201" s="128">
        <f>AU106-AR200</f>
        <v>0</v>
      </c>
      <c r="AS201" s="129"/>
      <c r="AT201" s="130"/>
      <c r="AU201" s="128">
        <f>AW106-AU200</f>
        <v>0</v>
      </c>
      <c r="AV201" s="129"/>
      <c r="AW201" s="130"/>
      <c r="AX201" s="128">
        <f>AY106-AX200</f>
        <v>0</v>
      </c>
      <c r="AY201" s="129"/>
      <c r="AZ201" s="130"/>
      <c r="BA201" s="97"/>
      <c r="BB201" s="97"/>
      <c r="BC201" s="97"/>
      <c r="BD201" s="97"/>
      <c r="BE201" s="97"/>
      <c r="BF201" s="97"/>
      <c r="BG201" s="97"/>
      <c r="BH201" s="97"/>
      <c r="BI201" s="97"/>
      <c r="BJ201" s="97"/>
      <c r="BK201" s="97"/>
      <c r="BL201" s="97"/>
      <c r="BM201" s="97"/>
      <c r="BN201" s="97"/>
      <c r="BO201" s="97"/>
      <c r="BP201" s="97"/>
      <c r="BQ201" s="97"/>
      <c r="BR201" s="97"/>
      <c r="BS201" s="97"/>
      <c r="BT201" s="97"/>
      <c r="BU201" s="97"/>
      <c r="BV201" s="97"/>
      <c r="BW201" s="97"/>
      <c r="BX201" s="97"/>
      <c r="BY201" s="97"/>
      <c r="BZ201" s="97"/>
      <c r="CA201" s="97"/>
      <c r="CB201" s="97"/>
      <c r="CC201" s="97"/>
      <c r="CD201" s="97"/>
      <c r="CE201" s="97"/>
      <c r="CF201" s="97"/>
      <c r="CG201" s="97"/>
      <c r="CH201" s="97"/>
    </row>
    <row r="202" spans="1:86" ht="7.5" customHeigh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</row>
    <row r="203" spans="1:86" ht="30" customHeight="1" x14ac:dyDescent="0.2">
      <c r="A203" s="169" t="s">
        <v>209</v>
      </c>
      <c r="B203" s="169"/>
      <c r="C203" s="169"/>
      <c r="D203" s="169"/>
      <c r="E203" s="169"/>
      <c r="F203" s="169"/>
      <c r="G203" s="169"/>
      <c r="H203" s="169"/>
      <c r="I203" s="169"/>
      <c r="J203" s="169"/>
      <c r="K203" s="169"/>
      <c r="L203" s="169"/>
      <c r="M203" s="169"/>
      <c r="N203" s="169"/>
      <c r="O203" s="169"/>
      <c r="P203" s="169"/>
      <c r="Q203" s="169"/>
      <c r="R203" s="169"/>
      <c r="S203" s="169"/>
      <c r="T203" s="169"/>
      <c r="U203" s="169"/>
      <c r="V203" s="169"/>
      <c r="W203" s="169"/>
      <c r="X203" s="169"/>
      <c r="Y203" s="169"/>
      <c r="Z203" s="169"/>
      <c r="AA203" s="169"/>
      <c r="AB203" s="169"/>
      <c r="AC203" s="169"/>
      <c r="AD203" s="169"/>
      <c r="AE203" s="169"/>
      <c r="AF203" s="169"/>
      <c r="AG203" s="169"/>
      <c r="AH203" s="169"/>
      <c r="AI203" s="169"/>
      <c r="AJ203" s="169"/>
      <c r="AK203" s="169"/>
      <c r="AL203" s="169"/>
      <c r="AM203" s="169"/>
      <c r="AN203" s="169"/>
      <c r="AO203" s="169"/>
      <c r="AP203" s="169"/>
      <c r="AQ203" s="169"/>
      <c r="AR203" s="169"/>
      <c r="AS203" s="169"/>
      <c r="AT203" s="169"/>
      <c r="AU203" s="169"/>
      <c r="AV203" s="169"/>
      <c r="AW203" s="169"/>
      <c r="AX203" s="169"/>
      <c r="AY203" s="169"/>
      <c r="AZ203" s="169"/>
    </row>
    <row r="204" spans="1:86" ht="7.5" customHeight="1" x14ac:dyDescent="0.2">
      <c r="BA204" s="123"/>
    </row>
    <row r="205" spans="1:86" ht="15" customHeight="1" x14ac:dyDescent="0.2">
      <c r="A205" s="17"/>
      <c r="B205" s="17"/>
      <c r="C205" s="17"/>
      <c r="D205" s="17"/>
      <c r="E205" s="17"/>
      <c r="K205" s="17"/>
      <c r="V205" s="39" t="s">
        <v>181</v>
      </c>
      <c r="W205" s="168"/>
      <c r="X205" s="168"/>
      <c r="Y205" s="168"/>
      <c r="Z205" s="168"/>
      <c r="AA205" s="168"/>
      <c r="AB205" s="168"/>
      <c r="AC205" s="168"/>
      <c r="AD205" s="206" t="s">
        <v>210</v>
      </c>
      <c r="AE205" s="207"/>
      <c r="AF205" s="207"/>
      <c r="AG205" s="207"/>
      <c r="AH205" s="208"/>
      <c r="AI205" s="209"/>
      <c r="AJ205" s="210"/>
      <c r="AK205" s="210"/>
      <c r="AL205" s="210"/>
      <c r="AM205" s="211"/>
      <c r="AN205" s="41" t="s">
        <v>169</v>
      </c>
      <c r="AO205" s="42"/>
      <c r="AP205" s="42"/>
      <c r="AQ205" s="42"/>
      <c r="AX205" s="42"/>
      <c r="AY205" s="42"/>
      <c r="AZ205" s="42"/>
      <c r="BA205" s="127" t="s">
        <v>345</v>
      </c>
    </row>
    <row r="206" spans="1:86" ht="12.75" customHeight="1" x14ac:dyDescent="0.2">
      <c r="A206" s="17"/>
      <c r="B206" s="17"/>
      <c r="C206" s="17"/>
      <c r="D206" s="17"/>
      <c r="E206" s="17"/>
      <c r="J206" s="17"/>
      <c r="K206" s="17"/>
      <c r="M206" s="43"/>
      <c r="N206" s="43"/>
      <c r="O206" s="43"/>
      <c r="P206" s="43"/>
      <c r="V206" s="234" t="s">
        <v>159</v>
      </c>
      <c r="W206" s="234"/>
      <c r="X206" s="234"/>
      <c r="Y206" s="234"/>
      <c r="Z206" s="234"/>
      <c r="AA206" s="234"/>
      <c r="AB206" s="234"/>
      <c r="AC206" s="234"/>
      <c r="AD206" s="234"/>
      <c r="AE206" s="43"/>
      <c r="AG206" s="284" t="s">
        <v>119</v>
      </c>
      <c r="AH206" s="284"/>
      <c r="AI206" s="284"/>
      <c r="AJ206" s="284"/>
      <c r="AK206" s="284"/>
      <c r="AL206" s="284"/>
      <c r="AM206" s="284"/>
      <c r="AN206" s="284"/>
      <c r="AO206" s="284"/>
      <c r="AP206" s="42"/>
      <c r="AQ206" s="42"/>
      <c r="AR206" s="42"/>
      <c r="AS206" s="42"/>
      <c r="AT206" s="42"/>
      <c r="AU206" s="42"/>
      <c r="AV206" s="42"/>
      <c r="AW206" s="42"/>
      <c r="AX206" s="42"/>
      <c r="AY206" s="42"/>
      <c r="AZ206" s="42"/>
      <c r="BA206" s="127" t="s">
        <v>344</v>
      </c>
    </row>
    <row r="207" spans="1:86" ht="11.25" customHeight="1" x14ac:dyDescent="0.2">
      <c r="B207" s="71"/>
      <c r="C207" s="71"/>
      <c r="D207" s="17"/>
      <c r="E207" s="17"/>
      <c r="J207" s="17"/>
      <c r="K207" s="17"/>
      <c r="M207" s="43"/>
      <c r="N207" s="43"/>
      <c r="O207" s="43"/>
      <c r="P207" s="43"/>
      <c r="V207" s="24"/>
      <c r="W207" s="24"/>
      <c r="X207" s="24"/>
      <c r="Y207" s="24"/>
      <c r="Z207" s="24"/>
      <c r="AA207" s="24"/>
      <c r="AB207" s="24"/>
      <c r="AC207" s="24"/>
      <c r="AD207" s="24"/>
      <c r="AE207" s="43"/>
      <c r="AG207" s="44"/>
      <c r="AH207" s="44"/>
      <c r="AI207" s="44"/>
      <c r="AJ207" s="44"/>
      <c r="AK207" s="44"/>
      <c r="AL207" s="44"/>
      <c r="AM207" s="44"/>
      <c r="AN207" s="44"/>
      <c r="AO207" s="44"/>
      <c r="AP207" s="42"/>
      <c r="AQ207" s="42"/>
      <c r="AR207" s="42"/>
      <c r="AS207" s="42"/>
      <c r="AT207" s="42"/>
      <c r="AU207" s="42"/>
      <c r="AV207" s="42"/>
      <c r="AW207" s="42"/>
      <c r="AX207" s="42"/>
      <c r="AY207" s="42"/>
      <c r="AZ207" s="65" t="s">
        <v>295</v>
      </c>
      <c r="BA207" s="127" t="s">
        <v>339</v>
      </c>
    </row>
    <row r="208" spans="1:86" ht="26.25" customHeight="1" x14ac:dyDescent="0.2">
      <c r="A208" s="224" t="s">
        <v>140</v>
      </c>
      <c r="B208" s="224"/>
      <c r="C208" s="224" t="s">
        <v>126</v>
      </c>
      <c r="D208" s="224"/>
      <c r="E208" s="224"/>
      <c r="F208" s="224"/>
      <c r="G208" s="224"/>
      <c r="H208" s="224"/>
      <c r="I208" s="224"/>
      <c r="J208" s="224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4"/>
      <c r="W208" s="224"/>
      <c r="X208" s="224"/>
      <c r="Y208" s="224"/>
      <c r="Z208" s="224"/>
      <c r="AA208" s="224"/>
      <c r="AB208" s="224"/>
      <c r="AC208" s="224"/>
      <c r="AD208" s="224"/>
      <c r="AE208" s="224"/>
      <c r="AF208" s="224"/>
      <c r="AG208" s="224"/>
      <c r="AH208" s="224"/>
      <c r="AI208" s="224"/>
      <c r="AJ208" s="224"/>
      <c r="AK208" s="224"/>
      <c r="AL208" s="224"/>
      <c r="AM208" s="224"/>
      <c r="AN208" s="224"/>
      <c r="AO208" s="224"/>
      <c r="AP208" s="224"/>
      <c r="AQ208" s="224"/>
      <c r="AR208" s="224"/>
      <c r="AS208" s="224"/>
      <c r="AT208" s="224"/>
      <c r="AU208" s="224"/>
      <c r="AV208" s="224"/>
      <c r="AW208" s="224"/>
      <c r="AX208" s="224"/>
      <c r="AY208" s="224"/>
      <c r="AZ208" s="224"/>
      <c r="BA208" s="127" t="s">
        <v>346</v>
      </c>
    </row>
    <row r="209" spans="1:53" ht="14.25" customHeight="1" x14ac:dyDescent="0.2">
      <c r="A209" s="204">
        <v>1</v>
      </c>
      <c r="B209" s="204"/>
      <c r="C209" s="160" t="s">
        <v>211</v>
      </c>
      <c r="D209" s="160"/>
      <c r="E209" s="160"/>
      <c r="F209" s="160"/>
      <c r="G209" s="160"/>
      <c r="H209" s="160"/>
      <c r="I209" s="160"/>
      <c r="J209" s="160"/>
      <c r="K209" s="160"/>
      <c r="L209" s="160"/>
      <c r="M209" s="160"/>
      <c r="N209" s="160"/>
      <c r="O209" s="160"/>
      <c r="P209" s="160"/>
      <c r="Q209" s="160"/>
      <c r="R209" s="160"/>
      <c r="S209" s="160"/>
      <c r="T209" s="160"/>
      <c r="U209" s="160"/>
      <c r="V209" s="160"/>
      <c r="W209" s="160"/>
      <c r="X209" s="160"/>
      <c r="Y209" s="160"/>
      <c r="Z209" s="160"/>
      <c r="AA209" s="160"/>
      <c r="AB209" s="160"/>
      <c r="AC209" s="160"/>
      <c r="AD209" s="160"/>
      <c r="AE209" s="160"/>
      <c r="AF209" s="160"/>
      <c r="AG209" s="160"/>
      <c r="AH209" s="160"/>
      <c r="AI209" s="160"/>
      <c r="AJ209" s="160"/>
      <c r="AK209" s="160"/>
      <c r="AL209" s="160"/>
      <c r="AM209" s="160"/>
      <c r="AN209" s="160"/>
      <c r="AO209" s="160"/>
      <c r="AP209" s="160"/>
      <c r="AQ209" s="160"/>
      <c r="AR209" s="160"/>
      <c r="AS209" s="135"/>
      <c r="AT209" s="135"/>
      <c r="AU209" s="135"/>
      <c r="AV209" s="135"/>
      <c r="AW209" s="135"/>
      <c r="AX209" s="135"/>
      <c r="AY209" s="135"/>
      <c r="AZ209" s="135"/>
      <c r="BA209" s="127" t="s">
        <v>347</v>
      </c>
    </row>
    <row r="210" spans="1:53" ht="27" customHeight="1" x14ac:dyDescent="0.2">
      <c r="A210" s="204">
        <v>2</v>
      </c>
      <c r="B210" s="204"/>
      <c r="C210" s="160" t="s">
        <v>219</v>
      </c>
      <c r="D210" s="160"/>
      <c r="E210" s="160"/>
      <c r="F210" s="160"/>
      <c r="G210" s="160"/>
      <c r="H210" s="160"/>
      <c r="I210" s="160"/>
      <c r="J210" s="160"/>
      <c r="K210" s="160"/>
      <c r="L210" s="160"/>
      <c r="M210" s="160"/>
      <c r="N210" s="160"/>
      <c r="O210" s="160"/>
      <c r="P210" s="160"/>
      <c r="Q210" s="160"/>
      <c r="R210" s="160"/>
      <c r="S210" s="160"/>
      <c r="T210" s="160"/>
      <c r="U210" s="160"/>
      <c r="V210" s="160"/>
      <c r="W210" s="160"/>
      <c r="X210" s="160"/>
      <c r="Y210" s="160"/>
      <c r="Z210" s="160"/>
      <c r="AA210" s="160"/>
      <c r="AB210" s="160"/>
      <c r="AC210" s="160"/>
      <c r="AD210" s="160"/>
      <c r="AE210" s="160"/>
      <c r="AF210" s="160"/>
      <c r="AG210" s="160"/>
      <c r="AH210" s="160"/>
      <c r="AI210" s="160"/>
      <c r="AJ210" s="160"/>
      <c r="AK210" s="160"/>
      <c r="AL210" s="160"/>
      <c r="AM210" s="160"/>
      <c r="AN210" s="160"/>
      <c r="AO210" s="160"/>
      <c r="AP210" s="160"/>
      <c r="AQ210" s="160"/>
      <c r="AR210" s="160"/>
      <c r="AS210" s="135"/>
      <c r="AT210" s="135"/>
      <c r="AU210" s="135"/>
      <c r="AV210" s="135"/>
      <c r="AW210" s="135"/>
      <c r="AX210" s="135"/>
      <c r="AY210" s="135"/>
      <c r="AZ210" s="135"/>
      <c r="BA210" s="127" t="s">
        <v>340</v>
      </c>
    </row>
    <row r="211" spans="1:53" ht="14.25" customHeight="1" x14ac:dyDescent="0.2">
      <c r="A211" s="204">
        <v>3</v>
      </c>
      <c r="B211" s="204"/>
      <c r="C211" s="160" t="s">
        <v>36</v>
      </c>
      <c r="D211" s="160"/>
      <c r="E211" s="160"/>
      <c r="F211" s="160"/>
      <c r="G211" s="160"/>
      <c r="H211" s="160"/>
      <c r="I211" s="160"/>
      <c r="J211" s="160"/>
      <c r="K211" s="160"/>
      <c r="L211" s="160"/>
      <c r="M211" s="160"/>
      <c r="N211" s="160"/>
      <c r="O211" s="160"/>
      <c r="P211" s="160"/>
      <c r="Q211" s="160"/>
      <c r="R211" s="160"/>
      <c r="S211" s="160"/>
      <c r="T211" s="160"/>
      <c r="U211" s="160"/>
      <c r="V211" s="160"/>
      <c r="W211" s="160"/>
      <c r="X211" s="160"/>
      <c r="Y211" s="160"/>
      <c r="Z211" s="160"/>
      <c r="AA211" s="160"/>
      <c r="AB211" s="160"/>
      <c r="AC211" s="160"/>
      <c r="AD211" s="160"/>
      <c r="AE211" s="160"/>
      <c r="AF211" s="160"/>
      <c r="AG211" s="160"/>
      <c r="AH211" s="160"/>
      <c r="AI211" s="160"/>
      <c r="AJ211" s="160"/>
      <c r="AK211" s="160"/>
      <c r="AL211" s="160"/>
      <c r="AM211" s="160"/>
      <c r="AN211" s="160"/>
      <c r="AO211" s="160"/>
      <c r="AP211" s="160"/>
      <c r="AQ211" s="160"/>
      <c r="AR211" s="160"/>
      <c r="AS211" s="202"/>
      <c r="AT211" s="202"/>
      <c r="AU211" s="202"/>
      <c r="AV211" s="202"/>
      <c r="AW211" s="202"/>
      <c r="AX211" s="202"/>
      <c r="AY211" s="202"/>
      <c r="AZ211" s="202"/>
      <c r="BA211" s="127" t="s">
        <v>348</v>
      </c>
    </row>
    <row r="212" spans="1:53" ht="14.25" customHeight="1" x14ac:dyDescent="0.2">
      <c r="A212" s="204">
        <v>4</v>
      </c>
      <c r="B212" s="204"/>
      <c r="C212" s="160" t="s">
        <v>228</v>
      </c>
      <c r="D212" s="160"/>
      <c r="E212" s="160"/>
      <c r="F212" s="160"/>
      <c r="G212" s="160"/>
      <c r="H212" s="160"/>
      <c r="I212" s="160"/>
      <c r="J212" s="160"/>
      <c r="K212" s="160"/>
      <c r="L212" s="160"/>
      <c r="M212" s="160"/>
      <c r="N212" s="160"/>
      <c r="O212" s="160"/>
      <c r="P212" s="160"/>
      <c r="Q212" s="160"/>
      <c r="R212" s="160"/>
      <c r="S212" s="160"/>
      <c r="T212" s="160"/>
      <c r="U212" s="160"/>
      <c r="V212" s="160"/>
      <c r="W212" s="160"/>
      <c r="X212" s="160"/>
      <c r="Y212" s="160"/>
      <c r="Z212" s="160"/>
      <c r="AA212" s="160"/>
      <c r="AB212" s="160"/>
      <c r="AC212" s="160"/>
      <c r="AD212" s="160"/>
      <c r="AE212" s="160"/>
      <c r="AF212" s="160"/>
      <c r="AG212" s="160"/>
      <c r="AH212" s="160"/>
      <c r="AI212" s="160"/>
      <c r="AJ212" s="160"/>
      <c r="AK212" s="160"/>
      <c r="AL212" s="160"/>
      <c r="AM212" s="160"/>
      <c r="AN212" s="160"/>
      <c r="AO212" s="160"/>
      <c r="AP212" s="160"/>
      <c r="AQ212" s="160"/>
      <c r="AR212" s="160"/>
      <c r="AS212" s="203" t="s">
        <v>212</v>
      </c>
      <c r="AT212" s="203"/>
      <c r="AU212" s="203"/>
      <c r="AV212" s="203"/>
      <c r="AW212" s="203"/>
      <c r="AX212" s="203"/>
      <c r="AY212" s="203"/>
      <c r="AZ212" s="203"/>
      <c r="BA212" s="127" t="s">
        <v>349</v>
      </c>
    </row>
    <row r="213" spans="1:53" ht="14.25" customHeight="1" x14ac:dyDescent="0.2">
      <c r="A213" s="237" t="s">
        <v>137</v>
      </c>
      <c r="B213" s="237"/>
      <c r="C213" s="201" t="s">
        <v>213</v>
      </c>
      <c r="D213" s="201"/>
      <c r="E213" s="201"/>
      <c r="F213" s="201"/>
      <c r="G213" s="201"/>
      <c r="H213" s="201"/>
      <c r="I213" s="201"/>
      <c r="J213" s="201"/>
      <c r="K213" s="201"/>
      <c r="L213" s="201"/>
      <c r="M213" s="201"/>
      <c r="N213" s="201"/>
      <c r="O213" s="201"/>
      <c r="P213" s="201"/>
      <c r="Q213" s="201"/>
      <c r="R213" s="201"/>
      <c r="S213" s="201"/>
      <c r="T213" s="201"/>
      <c r="U213" s="201"/>
      <c r="V213" s="201"/>
      <c r="W213" s="201"/>
      <c r="X213" s="201"/>
      <c r="Y213" s="201"/>
      <c r="Z213" s="201"/>
      <c r="AA213" s="201"/>
      <c r="AB213" s="201"/>
      <c r="AC213" s="201"/>
      <c r="AD213" s="201"/>
      <c r="AE213" s="201"/>
      <c r="AF213" s="201"/>
      <c r="AG213" s="201"/>
      <c r="AH213" s="201"/>
      <c r="AI213" s="201"/>
      <c r="AJ213" s="201"/>
      <c r="AK213" s="201"/>
      <c r="AL213" s="201"/>
      <c r="AM213" s="201"/>
      <c r="AN213" s="201"/>
      <c r="AO213" s="201"/>
      <c r="AP213" s="201"/>
      <c r="AQ213" s="201"/>
      <c r="AR213" s="201"/>
      <c r="AS213" s="213" t="s">
        <v>212</v>
      </c>
      <c r="AT213" s="213"/>
      <c r="AU213" s="213"/>
      <c r="AV213" s="213"/>
      <c r="AW213" s="213"/>
      <c r="AX213" s="213"/>
      <c r="AY213" s="213"/>
      <c r="AZ213" s="213"/>
      <c r="BA213" s="127" t="s">
        <v>341</v>
      </c>
    </row>
    <row r="214" spans="1:53" ht="14.25" customHeight="1" x14ac:dyDescent="0.2">
      <c r="A214" s="235"/>
      <c r="B214" s="235"/>
      <c r="C214" s="72"/>
      <c r="D214" s="193"/>
      <c r="E214" s="193"/>
      <c r="F214" s="193"/>
      <c r="G214" s="193"/>
      <c r="H214" s="193"/>
      <c r="I214" s="193"/>
      <c r="J214" s="193"/>
      <c r="K214" s="193"/>
      <c r="L214" s="193"/>
      <c r="M214" s="193"/>
      <c r="N214" s="193"/>
      <c r="O214" s="193"/>
      <c r="P214" s="193"/>
      <c r="Q214" s="193"/>
      <c r="R214" s="193"/>
      <c r="S214" s="193"/>
      <c r="T214" s="193"/>
      <c r="U214" s="193"/>
      <c r="V214" s="193"/>
      <c r="W214" s="193"/>
      <c r="X214" s="193"/>
      <c r="Y214" s="193"/>
      <c r="Z214" s="193"/>
      <c r="AA214" s="193"/>
      <c r="AB214" s="193"/>
      <c r="AC214" s="193"/>
      <c r="AD214" s="193"/>
      <c r="AE214" s="193"/>
      <c r="AF214" s="193"/>
      <c r="AG214" s="193"/>
      <c r="AH214" s="193"/>
      <c r="AI214" s="193"/>
      <c r="AJ214" s="193"/>
      <c r="AK214" s="193"/>
      <c r="AL214" s="193"/>
      <c r="AM214" s="193"/>
      <c r="AN214" s="193"/>
      <c r="AO214" s="193"/>
      <c r="AP214" s="193"/>
      <c r="AQ214" s="193"/>
      <c r="AR214" s="73"/>
      <c r="AS214" s="225"/>
      <c r="AT214" s="225"/>
      <c r="AU214" s="225"/>
      <c r="AV214" s="225"/>
      <c r="AW214" s="225"/>
      <c r="AX214" s="225"/>
      <c r="AY214" s="225"/>
      <c r="AZ214" s="225"/>
      <c r="BA214" s="127" t="s">
        <v>196</v>
      </c>
    </row>
    <row r="215" spans="1:53" ht="14.25" customHeight="1" x14ac:dyDescent="0.2">
      <c r="A215" s="236"/>
      <c r="B215" s="236"/>
      <c r="C215" s="297" t="s">
        <v>226</v>
      </c>
      <c r="D215" s="298"/>
      <c r="E215" s="298"/>
      <c r="F215" s="298"/>
      <c r="G215" s="298"/>
      <c r="H215" s="298"/>
      <c r="I215" s="298"/>
      <c r="J215" s="298"/>
      <c r="K215" s="298"/>
      <c r="L215" s="298"/>
      <c r="M215" s="298"/>
      <c r="N215" s="298"/>
      <c r="O215" s="298"/>
      <c r="P215" s="298"/>
      <c r="Q215" s="298"/>
      <c r="R215" s="298"/>
      <c r="S215" s="298"/>
      <c r="T215" s="298"/>
      <c r="U215" s="298"/>
      <c r="V215" s="298"/>
      <c r="W215" s="298"/>
      <c r="X215" s="298"/>
      <c r="Y215" s="298"/>
      <c r="Z215" s="298"/>
      <c r="AA215" s="298"/>
      <c r="AB215" s="298"/>
      <c r="AC215" s="298"/>
      <c r="AD215" s="298"/>
      <c r="AE215" s="298"/>
      <c r="AF215" s="298"/>
      <c r="AG215" s="298"/>
      <c r="AH215" s="298"/>
      <c r="AI215" s="298"/>
      <c r="AJ215" s="298"/>
      <c r="AK215" s="298"/>
      <c r="AL215" s="298"/>
      <c r="AM215" s="298"/>
      <c r="AN215" s="298"/>
      <c r="AO215" s="298"/>
      <c r="AP215" s="298"/>
      <c r="AQ215" s="298"/>
      <c r="AR215" s="299"/>
      <c r="AS215" s="226"/>
      <c r="AT215" s="226"/>
      <c r="AU215" s="226"/>
      <c r="AV215" s="226"/>
      <c r="AW215" s="226"/>
      <c r="AX215" s="226"/>
      <c r="AY215" s="226"/>
      <c r="AZ215" s="226"/>
      <c r="BA215" s="127" t="s">
        <v>197</v>
      </c>
    </row>
    <row r="216" spans="1:53" ht="14.25" customHeight="1" x14ac:dyDescent="0.2">
      <c r="A216" s="237" t="s">
        <v>138</v>
      </c>
      <c r="B216" s="237"/>
      <c r="C216" s="74"/>
      <c r="D216" s="212"/>
      <c r="E216" s="212"/>
      <c r="F216" s="212"/>
      <c r="G216" s="212"/>
      <c r="H216" s="212"/>
      <c r="I216" s="212"/>
      <c r="J216" s="212"/>
      <c r="K216" s="212"/>
      <c r="L216" s="212"/>
      <c r="M216" s="212"/>
      <c r="N216" s="212"/>
      <c r="O216" s="212"/>
      <c r="P216" s="212"/>
      <c r="Q216" s="212"/>
      <c r="R216" s="212"/>
      <c r="S216" s="212"/>
      <c r="T216" s="212"/>
      <c r="U216" s="212"/>
      <c r="V216" s="212"/>
      <c r="W216" s="212"/>
      <c r="X216" s="212"/>
      <c r="Y216" s="212"/>
      <c r="Z216" s="212"/>
      <c r="AA216" s="212"/>
      <c r="AB216" s="212"/>
      <c r="AC216" s="212"/>
      <c r="AD216" s="212"/>
      <c r="AE216" s="212"/>
      <c r="AF216" s="212"/>
      <c r="AG216" s="212"/>
      <c r="AH216" s="212"/>
      <c r="AI216" s="212"/>
      <c r="AJ216" s="212"/>
      <c r="AK216" s="212"/>
      <c r="AL216" s="212"/>
      <c r="AM216" s="212"/>
      <c r="AN216" s="212"/>
      <c r="AO216" s="212"/>
      <c r="AP216" s="212"/>
      <c r="AQ216" s="212"/>
      <c r="AR216" s="75"/>
      <c r="AS216" s="213" t="s">
        <v>212</v>
      </c>
      <c r="AT216" s="213"/>
      <c r="AU216" s="213"/>
      <c r="AV216" s="213"/>
      <c r="AW216" s="213"/>
      <c r="AX216" s="213"/>
      <c r="AY216" s="213"/>
      <c r="AZ216" s="213"/>
      <c r="BA216" s="127" t="s">
        <v>198</v>
      </c>
    </row>
    <row r="217" spans="1:53" ht="14.25" customHeight="1" x14ac:dyDescent="0.2">
      <c r="A217" s="236"/>
      <c r="B217" s="236"/>
      <c r="C217" s="297" t="s">
        <v>37</v>
      </c>
      <c r="D217" s="298"/>
      <c r="E217" s="298"/>
      <c r="F217" s="298"/>
      <c r="G217" s="298"/>
      <c r="H217" s="298"/>
      <c r="I217" s="298"/>
      <c r="J217" s="298"/>
      <c r="K217" s="298"/>
      <c r="L217" s="298"/>
      <c r="M217" s="298"/>
      <c r="N217" s="298"/>
      <c r="O217" s="298"/>
      <c r="P217" s="298"/>
      <c r="Q217" s="298"/>
      <c r="R217" s="298"/>
      <c r="S217" s="298"/>
      <c r="T217" s="298"/>
      <c r="U217" s="298"/>
      <c r="V217" s="298"/>
      <c r="W217" s="298"/>
      <c r="X217" s="298"/>
      <c r="Y217" s="298"/>
      <c r="Z217" s="298"/>
      <c r="AA217" s="298"/>
      <c r="AB217" s="298"/>
      <c r="AC217" s="298"/>
      <c r="AD217" s="298"/>
      <c r="AE217" s="298"/>
      <c r="AF217" s="298"/>
      <c r="AG217" s="298"/>
      <c r="AH217" s="298"/>
      <c r="AI217" s="298"/>
      <c r="AJ217" s="298"/>
      <c r="AK217" s="298"/>
      <c r="AL217" s="298"/>
      <c r="AM217" s="298"/>
      <c r="AN217" s="298"/>
      <c r="AO217" s="298"/>
      <c r="AP217" s="298"/>
      <c r="AQ217" s="298"/>
      <c r="AR217" s="299"/>
      <c r="AS217" s="226"/>
      <c r="AT217" s="226"/>
      <c r="AU217" s="226"/>
      <c r="AV217" s="226"/>
      <c r="AW217" s="226"/>
      <c r="AX217" s="226"/>
      <c r="AY217" s="226"/>
      <c r="AZ217" s="226"/>
    </row>
    <row r="218" spans="1:53" ht="14.25" customHeight="1" x14ac:dyDescent="0.2">
      <c r="A218" s="204" t="s">
        <v>220</v>
      </c>
      <c r="B218" s="204"/>
      <c r="C218" s="205" t="s">
        <v>214</v>
      </c>
      <c r="D218" s="205"/>
      <c r="E218" s="205"/>
      <c r="F218" s="205"/>
      <c r="G218" s="205"/>
      <c r="H218" s="205"/>
      <c r="I218" s="205"/>
      <c r="J218" s="205"/>
      <c r="K218" s="205"/>
      <c r="L218" s="205"/>
      <c r="M218" s="205"/>
      <c r="N218" s="205"/>
      <c r="O218" s="205"/>
      <c r="P218" s="205"/>
      <c r="Q218" s="205"/>
      <c r="R218" s="205"/>
      <c r="S218" s="205"/>
      <c r="T218" s="205"/>
      <c r="U218" s="205"/>
      <c r="V218" s="205"/>
      <c r="W218" s="205"/>
      <c r="X218" s="205"/>
      <c r="Y218" s="205"/>
      <c r="Z218" s="205"/>
      <c r="AA218" s="205"/>
      <c r="AB218" s="205"/>
      <c r="AC218" s="205"/>
      <c r="AD218" s="205"/>
      <c r="AE218" s="205"/>
      <c r="AF218" s="205"/>
      <c r="AG218" s="205"/>
      <c r="AH218" s="205"/>
      <c r="AI218" s="205"/>
      <c r="AJ218" s="205"/>
      <c r="AK218" s="205"/>
      <c r="AL218" s="205"/>
      <c r="AM218" s="205"/>
      <c r="AN218" s="205"/>
      <c r="AO218" s="205"/>
      <c r="AP218" s="205"/>
      <c r="AQ218" s="205"/>
      <c r="AR218" s="205"/>
      <c r="AS218" s="135"/>
      <c r="AT218" s="135"/>
      <c r="AU218" s="135"/>
      <c r="AV218" s="135"/>
      <c r="AW218" s="135"/>
      <c r="AX218" s="135"/>
      <c r="AY218" s="135"/>
      <c r="AZ218" s="135"/>
    </row>
    <row r="219" spans="1:53" ht="14.25" customHeight="1" x14ac:dyDescent="0.2">
      <c r="A219" s="204" t="s">
        <v>221</v>
      </c>
      <c r="B219" s="204"/>
      <c r="C219" s="205" t="s">
        <v>38</v>
      </c>
      <c r="D219" s="205"/>
      <c r="E219" s="205"/>
      <c r="F219" s="205"/>
      <c r="G219" s="205"/>
      <c r="H219" s="205"/>
      <c r="I219" s="205"/>
      <c r="J219" s="205"/>
      <c r="K219" s="205"/>
      <c r="L219" s="205"/>
      <c r="M219" s="205"/>
      <c r="N219" s="205"/>
      <c r="O219" s="205"/>
      <c r="P219" s="205"/>
      <c r="Q219" s="205"/>
      <c r="R219" s="205"/>
      <c r="S219" s="205"/>
      <c r="T219" s="205"/>
      <c r="U219" s="205"/>
      <c r="V219" s="205"/>
      <c r="W219" s="205"/>
      <c r="X219" s="205"/>
      <c r="Y219" s="205"/>
      <c r="Z219" s="205"/>
      <c r="AA219" s="205"/>
      <c r="AB219" s="205"/>
      <c r="AC219" s="205"/>
      <c r="AD219" s="205"/>
      <c r="AE219" s="205"/>
      <c r="AF219" s="205"/>
      <c r="AG219" s="205"/>
      <c r="AH219" s="205"/>
      <c r="AI219" s="205"/>
      <c r="AJ219" s="205"/>
      <c r="AK219" s="205"/>
      <c r="AL219" s="205"/>
      <c r="AM219" s="205"/>
      <c r="AN219" s="205"/>
      <c r="AO219" s="205"/>
      <c r="AP219" s="205"/>
      <c r="AQ219" s="205"/>
      <c r="AR219" s="205"/>
      <c r="AS219" s="194">
        <f>IF(AS209=0,0,(AS209-AS210)*AS218/AS209)</f>
        <v>0</v>
      </c>
      <c r="AT219" s="194"/>
      <c r="AU219" s="194"/>
      <c r="AV219" s="194"/>
      <c r="AW219" s="194"/>
      <c r="AX219" s="194"/>
      <c r="AY219" s="194"/>
      <c r="AZ219" s="194"/>
    </row>
    <row r="220" spans="1:53" ht="14.25" customHeight="1" x14ac:dyDescent="0.2">
      <c r="A220" s="204" t="s">
        <v>222</v>
      </c>
      <c r="B220" s="204"/>
      <c r="C220" s="205" t="s">
        <v>215</v>
      </c>
      <c r="D220" s="205"/>
      <c r="E220" s="205"/>
      <c r="F220" s="205"/>
      <c r="G220" s="205"/>
      <c r="H220" s="205"/>
      <c r="I220" s="205"/>
      <c r="J220" s="205"/>
      <c r="K220" s="205"/>
      <c r="L220" s="205"/>
      <c r="M220" s="205"/>
      <c r="N220" s="205"/>
      <c r="O220" s="205"/>
      <c r="P220" s="205"/>
      <c r="Q220" s="205"/>
      <c r="R220" s="205"/>
      <c r="S220" s="205"/>
      <c r="T220" s="205"/>
      <c r="U220" s="205"/>
      <c r="V220" s="205"/>
      <c r="W220" s="205"/>
      <c r="X220" s="205"/>
      <c r="Y220" s="205"/>
      <c r="Z220" s="205"/>
      <c r="AA220" s="205"/>
      <c r="AB220" s="205"/>
      <c r="AC220" s="205"/>
      <c r="AD220" s="205"/>
      <c r="AE220" s="205"/>
      <c r="AF220" s="205"/>
      <c r="AG220" s="205"/>
      <c r="AH220" s="205"/>
      <c r="AI220" s="205"/>
      <c r="AJ220" s="205"/>
      <c r="AK220" s="205"/>
      <c r="AL220" s="205"/>
      <c r="AM220" s="205"/>
      <c r="AN220" s="205"/>
      <c r="AO220" s="205"/>
      <c r="AP220" s="205"/>
      <c r="AQ220" s="205"/>
      <c r="AR220" s="205"/>
      <c r="AS220" s="194">
        <f>AS219*AS211</f>
        <v>0</v>
      </c>
      <c r="AT220" s="194"/>
      <c r="AU220" s="194"/>
      <c r="AV220" s="194"/>
      <c r="AW220" s="194"/>
      <c r="AX220" s="194"/>
      <c r="AY220" s="194"/>
      <c r="AZ220" s="194"/>
    </row>
    <row r="221" spans="1:53" ht="14.25" customHeight="1" x14ac:dyDescent="0.2">
      <c r="A221" s="204">
        <v>5</v>
      </c>
      <c r="B221" s="204"/>
      <c r="C221" s="205" t="s">
        <v>216</v>
      </c>
      <c r="D221" s="205"/>
      <c r="E221" s="205"/>
      <c r="F221" s="205"/>
      <c r="G221" s="205"/>
      <c r="H221" s="205"/>
      <c r="I221" s="205"/>
      <c r="J221" s="205"/>
      <c r="K221" s="205"/>
      <c r="L221" s="205"/>
      <c r="M221" s="205"/>
      <c r="N221" s="205"/>
      <c r="O221" s="205"/>
      <c r="P221" s="205"/>
      <c r="Q221" s="205"/>
      <c r="R221" s="205"/>
      <c r="S221" s="205"/>
      <c r="T221" s="205"/>
      <c r="U221" s="205"/>
      <c r="V221" s="205"/>
      <c r="W221" s="205"/>
      <c r="X221" s="205"/>
      <c r="Y221" s="205"/>
      <c r="Z221" s="205"/>
      <c r="AA221" s="205"/>
      <c r="AB221" s="205"/>
      <c r="AC221" s="205"/>
      <c r="AD221" s="205"/>
      <c r="AE221" s="205"/>
      <c r="AF221" s="205"/>
      <c r="AG221" s="205"/>
      <c r="AH221" s="205"/>
      <c r="AI221" s="205"/>
      <c r="AJ221" s="205"/>
      <c r="AK221" s="205"/>
      <c r="AL221" s="205"/>
      <c r="AM221" s="205"/>
      <c r="AN221" s="205"/>
      <c r="AO221" s="205"/>
      <c r="AP221" s="205"/>
      <c r="AQ221" s="205"/>
      <c r="AR221" s="205"/>
      <c r="AS221" s="135"/>
      <c r="AT221" s="135"/>
      <c r="AU221" s="135"/>
      <c r="AV221" s="135"/>
      <c r="AW221" s="135"/>
      <c r="AX221" s="135"/>
      <c r="AY221" s="135"/>
      <c r="AZ221" s="135"/>
    </row>
    <row r="222" spans="1:53" ht="14.25" customHeight="1" x14ac:dyDescent="0.2">
      <c r="A222" s="204" t="s">
        <v>223</v>
      </c>
      <c r="B222" s="204"/>
      <c r="C222" s="205" t="s">
        <v>217</v>
      </c>
      <c r="D222" s="205"/>
      <c r="E222" s="205"/>
      <c r="F222" s="205"/>
      <c r="G222" s="205"/>
      <c r="H222" s="205"/>
      <c r="I222" s="205"/>
      <c r="J222" s="205"/>
      <c r="K222" s="205"/>
      <c r="L222" s="205"/>
      <c r="M222" s="205"/>
      <c r="N222" s="205"/>
      <c r="O222" s="205"/>
      <c r="P222" s="205"/>
      <c r="Q222" s="205"/>
      <c r="R222" s="205"/>
      <c r="S222" s="205"/>
      <c r="T222" s="205"/>
      <c r="U222" s="205"/>
      <c r="V222" s="205"/>
      <c r="W222" s="205"/>
      <c r="X222" s="205"/>
      <c r="Y222" s="205"/>
      <c r="Z222" s="205"/>
      <c r="AA222" s="205"/>
      <c r="AB222" s="205"/>
      <c r="AC222" s="205"/>
      <c r="AD222" s="205"/>
      <c r="AE222" s="205"/>
      <c r="AF222" s="205"/>
      <c r="AG222" s="205"/>
      <c r="AH222" s="205"/>
      <c r="AI222" s="205"/>
      <c r="AJ222" s="205"/>
      <c r="AK222" s="205"/>
      <c r="AL222" s="205"/>
      <c r="AM222" s="205"/>
      <c r="AN222" s="205"/>
      <c r="AO222" s="205"/>
      <c r="AP222" s="205"/>
      <c r="AQ222" s="205"/>
      <c r="AR222" s="205"/>
      <c r="AS222" s="135"/>
      <c r="AT222" s="135"/>
      <c r="AU222" s="135"/>
      <c r="AV222" s="135"/>
      <c r="AW222" s="135"/>
      <c r="AX222" s="135"/>
      <c r="AY222" s="135"/>
      <c r="AZ222" s="135"/>
    </row>
    <row r="223" spans="1:53" ht="14.25" customHeight="1" x14ac:dyDescent="0.2">
      <c r="A223" s="204" t="s">
        <v>224</v>
      </c>
      <c r="B223" s="204"/>
      <c r="C223" s="205" t="s">
        <v>218</v>
      </c>
      <c r="D223" s="205"/>
      <c r="E223" s="205"/>
      <c r="F223" s="205"/>
      <c r="G223" s="205"/>
      <c r="H223" s="205"/>
      <c r="I223" s="205"/>
      <c r="J223" s="205"/>
      <c r="K223" s="205"/>
      <c r="L223" s="205"/>
      <c r="M223" s="205"/>
      <c r="N223" s="205"/>
      <c r="O223" s="205"/>
      <c r="P223" s="205"/>
      <c r="Q223" s="205"/>
      <c r="R223" s="205"/>
      <c r="S223" s="205"/>
      <c r="T223" s="205"/>
      <c r="U223" s="205"/>
      <c r="V223" s="205"/>
      <c r="W223" s="205"/>
      <c r="X223" s="205"/>
      <c r="Y223" s="205"/>
      <c r="Z223" s="205"/>
      <c r="AA223" s="205"/>
      <c r="AB223" s="205"/>
      <c r="AC223" s="205"/>
      <c r="AD223" s="205"/>
      <c r="AE223" s="205"/>
      <c r="AF223" s="205"/>
      <c r="AG223" s="205"/>
      <c r="AH223" s="205"/>
      <c r="AI223" s="205"/>
      <c r="AJ223" s="205"/>
      <c r="AK223" s="205"/>
      <c r="AL223" s="205"/>
      <c r="AM223" s="205"/>
      <c r="AN223" s="205"/>
      <c r="AO223" s="205"/>
      <c r="AP223" s="205"/>
      <c r="AQ223" s="205"/>
      <c r="AR223" s="205"/>
      <c r="AS223" s="135"/>
      <c r="AT223" s="135"/>
      <c r="AU223" s="135"/>
      <c r="AV223" s="135"/>
      <c r="AW223" s="135"/>
      <c r="AX223" s="135"/>
      <c r="AY223" s="135"/>
      <c r="AZ223" s="135"/>
    </row>
    <row r="224" spans="1:53" ht="14.25" customHeight="1" x14ac:dyDescent="0.2">
      <c r="A224" s="204" t="s">
        <v>225</v>
      </c>
      <c r="B224" s="204"/>
      <c r="C224" s="205" t="s">
        <v>40</v>
      </c>
      <c r="D224" s="205"/>
      <c r="E224" s="205"/>
      <c r="F224" s="205"/>
      <c r="G224" s="205"/>
      <c r="H224" s="205"/>
      <c r="I224" s="205"/>
      <c r="J224" s="205"/>
      <c r="K224" s="205"/>
      <c r="L224" s="205"/>
      <c r="M224" s="205"/>
      <c r="N224" s="205"/>
      <c r="O224" s="205"/>
      <c r="P224" s="205"/>
      <c r="Q224" s="205"/>
      <c r="R224" s="205"/>
      <c r="S224" s="205"/>
      <c r="T224" s="205"/>
      <c r="U224" s="205"/>
      <c r="V224" s="205"/>
      <c r="W224" s="205"/>
      <c r="X224" s="205"/>
      <c r="Y224" s="205"/>
      <c r="Z224" s="205"/>
      <c r="AA224" s="205"/>
      <c r="AB224" s="205"/>
      <c r="AC224" s="205"/>
      <c r="AD224" s="205"/>
      <c r="AE224" s="205"/>
      <c r="AF224" s="205"/>
      <c r="AG224" s="205"/>
      <c r="AH224" s="205"/>
      <c r="AI224" s="205"/>
      <c r="AJ224" s="205"/>
      <c r="AK224" s="205"/>
      <c r="AL224" s="205"/>
      <c r="AM224" s="205"/>
      <c r="AN224" s="205"/>
      <c r="AO224" s="205"/>
      <c r="AP224" s="205"/>
      <c r="AQ224" s="205"/>
      <c r="AR224" s="205"/>
      <c r="AS224" s="135"/>
      <c r="AT224" s="135"/>
      <c r="AU224" s="135"/>
      <c r="AV224" s="135"/>
      <c r="AW224" s="135"/>
      <c r="AX224" s="135"/>
      <c r="AY224" s="135"/>
      <c r="AZ224" s="135"/>
    </row>
    <row r="225" spans="1:52" ht="14.25" customHeight="1" x14ac:dyDescent="0.2">
      <c r="A225" s="204" t="s">
        <v>39</v>
      </c>
      <c r="B225" s="204"/>
      <c r="C225" s="205" t="s">
        <v>41</v>
      </c>
      <c r="D225" s="205"/>
      <c r="E225" s="205"/>
      <c r="F225" s="205"/>
      <c r="G225" s="205"/>
      <c r="H225" s="205"/>
      <c r="I225" s="205"/>
      <c r="J225" s="205"/>
      <c r="K225" s="205"/>
      <c r="L225" s="205"/>
      <c r="M225" s="205"/>
      <c r="N225" s="205"/>
      <c r="O225" s="205"/>
      <c r="P225" s="205"/>
      <c r="Q225" s="205"/>
      <c r="R225" s="205"/>
      <c r="S225" s="205"/>
      <c r="T225" s="205"/>
      <c r="U225" s="205"/>
      <c r="V225" s="205"/>
      <c r="W225" s="205"/>
      <c r="X225" s="205"/>
      <c r="Y225" s="205"/>
      <c r="Z225" s="205"/>
      <c r="AA225" s="205"/>
      <c r="AB225" s="205"/>
      <c r="AC225" s="205"/>
      <c r="AD225" s="205"/>
      <c r="AE225" s="205"/>
      <c r="AF225" s="205"/>
      <c r="AG225" s="205"/>
      <c r="AH225" s="205"/>
      <c r="AI225" s="205"/>
      <c r="AJ225" s="205"/>
      <c r="AK225" s="205"/>
      <c r="AL225" s="205"/>
      <c r="AM225" s="205"/>
      <c r="AN225" s="205"/>
      <c r="AO225" s="205"/>
      <c r="AP225" s="205"/>
      <c r="AQ225" s="205"/>
      <c r="AR225" s="205"/>
      <c r="AS225" s="135"/>
      <c r="AT225" s="135"/>
      <c r="AU225" s="135"/>
      <c r="AV225" s="135"/>
      <c r="AW225" s="135"/>
      <c r="AX225" s="135"/>
      <c r="AY225" s="135"/>
      <c r="AZ225" s="135"/>
    </row>
    <row r="226" spans="1:52" ht="7.5" customHeight="1" x14ac:dyDescent="0.2"/>
    <row r="227" spans="1:52" ht="15" customHeight="1" x14ac:dyDescent="0.2">
      <c r="AI227" s="48" t="s">
        <v>204</v>
      </c>
      <c r="AJ227" s="168"/>
      <c r="AK227" s="168"/>
      <c r="AL227" s="168"/>
      <c r="AM227" s="168"/>
      <c r="AN227" s="168"/>
      <c r="AO227" s="168"/>
      <c r="AP227" s="168"/>
      <c r="AQ227" s="168"/>
      <c r="AR227" s="168"/>
      <c r="AS227" s="168"/>
      <c r="AT227" s="168"/>
      <c r="AU227" s="168"/>
      <c r="AV227" s="168"/>
      <c r="AW227" s="168"/>
      <c r="AX227" s="168"/>
      <c r="AY227" s="168"/>
      <c r="AZ227" s="168"/>
    </row>
    <row r="228" spans="1:52" ht="12.75" customHeight="1" x14ac:dyDescent="0.2">
      <c r="AI228" s="25"/>
      <c r="AJ228" s="200" t="s">
        <v>121</v>
      </c>
      <c r="AK228" s="200"/>
      <c r="AL228" s="200"/>
      <c r="AM228" s="200"/>
      <c r="AN228" s="200"/>
      <c r="AO228" s="197" t="s">
        <v>159</v>
      </c>
      <c r="AP228" s="197"/>
      <c r="AQ228" s="197"/>
      <c r="AR228" s="197"/>
      <c r="AS228" s="197"/>
      <c r="AT228" s="197" t="s">
        <v>160</v>
      </c>
      <c r="AU228" s="197"/>
      <c r="AV228" s="197"/>
      <c r="AW228" s="197"/>
      <c r="AX228" s="197"/>
      <c r="AY228" s="197"/>
      <c r="AZ228" s="197"/>
    </row>
    <row r="229" spans="1:52" ht="7.5" customHeigh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  <c r="AA229" s="50"/>
      <c r="AB229" s="50"/>
      <c r="AC229" s="50"/>
      <c r="AD229" s="50"/>
      <c r="AE229" s="50"/>
      <c r="AF229" s="50"/>
      <c r="AG229" s="50"/>
      <c r="AH229" s="50"/>
      <c r="AI229" s="50"/>
      <c r="AJ229" s="50"/>
      <c r="AK229" s="50"/>
      <c r="AL229" s="50"/>
      <c r="AM229" s="50"/>
      <c r="AN229" s="50"/>
      <c r="AO229" s="50"/>
      <c r="AP229" s="50"/>
      <c r="AQ229" s="50"/>
      <c r="AR229" s="50"/>
      <c r="AS229" s="50"/>
      <c r="AT229" s="50"/>
      <c r="AU229" s="50"/>
      <c r="AV229" s="50"/>
      <c r="AW229" s="50"/>
      <c r="AX229" s="50"/>
      <c r="AY229" s="50"/>
      <c r="AZ229" s="50"/>
    </row>
    <row r="230" spans="1:52" ht="56.25" customHeight="1" x14ac:dyDescent="0.2">
      <c r="A230" s="169" t="s">
        <v>42</v>
      </c>
      <c r="B230" s="169"/>
      <c r="C230" s="169"/>
      <c r="D230" s="169"/>
      <c r="E230" s="169"/>
      <c r="F230" s="169"/>
      <c r="G230" s="169"/>
      <c r="H230" s="169"/>
      <c r="I230" s="169"/>
      <c r="J230" s="169"/>
      <c r="K230" s="169"/>
      <c r="L230" s="169"/>
      <c r="M230" s="169"/>
      <c r="N230" s="169"/>
      <c r="O230" s="169"/>
      <c r="P230" s="169"/>
      <c r="Q230" s="169"/>
      <c r="R230" s="169"/>
      <c r="S230" s="169"/>
      <c r="T230" s="169"/>
      <c r="U230" s="169"/>
      <c r="V230" s="169"/>
      <c r="W230" s="169"/>
      <c r="X230" s="169"/>
      <c r="Y230" s="169"/>
      <c r="Z230" s="169"/>
      <c r="AA230" s="169"/>
      <c r="AB230" s="169"/>
      <c r="AC230" s="169"/>
      <c r="AD230" s="169"/>
      <c r="AE230" s="169"/>
      <c r="AF230" s="169"/>
      <c r="AG230" s="169"/>
      <c r="AH230" s="169"/>
      <c r="AI230" s="169"/>
      <c r="AJ230" s="169"/>
      <c r="AK230" s="169"/>
      <c r="AL230" s="169"/>
      <c r="AM230" s="169"/>
      <c r="AN230" s="169"/>
      <c r="AO230" s="169"/>
      <c r="AP230" s="169"/>
      <c r="AQ230" s="169"/>
      <c r="AR230" s="169"/>
      <c r="AS230" s="169"/>
      <c r="AT230" s="169"/>
      <c r="AU230" s="169"/>
      <c r="AV230" s="169"/>
      <c r="AW230" s="169"/>
      <c r="AX230" s="169"/>
      <c r="AY230" s="169"/>
      <c r="AZ230" s="169"/>
    </row>
    <row r="231" spans="1:52" ht="15" customHeight="1" x14ac:dyDescent="0.2">
      <c r="A231" s="17"/>
      <c r="B231" s="17"/>
      <c r="C231" s="17"/>
      <c r="D231" s="17"/>
      <c r="E231" s="17"/>
      <c r="K231" s="17"/>
      <c r="V231" s="39" t="s">
        <v>181</v>
      </c>
      <c r="W231" s="168"/>
      <c r="X231" s="168"/>
      <c r="Y231" s="168"/>
      <c r="Z231" s="168"/>
      <c r="AA231" s="168"/>
      <c r="AB231" s="168"/>
      <c r="AC231" s="168"/>
      <c r="AD231" s="206" t="s">
        <v>210</v>
      </c>
      <c r="AE231" s="207"/>
      <c r="AF231" s="207"/>
      <c r="AG231" s="207"/>
      <c r="AH231" s="208"/>
      <c r="AI231" s="209"/>
      <c r="AJ231" s="210"/>
      <c r="AK231" s="210"/>
      <c r="AL231" s="210"/>
      <c r="AM231" s="211"/>
      <c r="AN231" s="41" t="s">
        <v>169</v>
      </c>
      <c r="AO231" s="42"/>
      <c r="AP231" s="42"/>
      <c r="AQ231" s="42"/>
      <c r="AX231" s="42"/>
      <c r="AY231" s="42"/>
      <c r="AZ231" s="42"/>
    </row>
    <row r="232" spans="1:52" ht="12.75" customHeight="1" x14ac:dyDescent="0.2">
      <c r="A232" s="17"/>
      <c r="B232" s="17"/>
      <c r="C232" s="17"/>
      <c r="D232" s="17"/>
      <c r="E232" s="17"/>
      <c r="J232" s="17"/>
      <c r="K232" s="17"/>
      <c r="M232" s="43"/>
      <c r="N232" s="43"/>
      <c r="O232" s="43"/>
      <c r="P232" s="43"/>
      <c r="V232" s="234" t="s">
        <v>159</v>
      </c>
      <c r="W232" s="234"/>
      <c r="X232" s="234"/>
      <c r="Y232" s="234"/>
      <c r="Z232" s="234"/>
      <c r="AA232" s="234"/>
      <c r="AB232" s="234"/>
      <c r="AC232" s="234"/>
      <c r="AD232" s="234"/>
      <c r="AE232" s="43"/>
      <c r="AG232" s="284" t="s">
        <v>119</v>
      </c>
      <c r="AH232" s="284"/>
      <c r="AI232" s="284"/>
      <c r="AJ232" s="284"/>
      <c r="AK232" s="284"/>
      <c r="AL232" s="284"/>
      <c r="AM232" s="284"/>
      <c r="AN232" s="284"/>
      <c r="AO232" s="284"/>
      <c r="AP232" s="42"/>
      <c r="AQ232" s="42"/>
      <c r="AR232" s="42"/>
      <c r="AS232" s="42"/>
      <c r="AT232" s="42"/>
      <c r="AU232" s="42"/>
      <c r="AV232" s="42"/>
      <c r="AW232" s="42"/>
      <c r="AX232" s="42"/>
      <c r="AY232" s="42"/>
      <c r="AZ232" s="42"/>
    </row>
    <row r="233" spans="1:52" ht="11.25" customHeight="1" x14ac:dyDescent="0.2">
      <c r="B233" s="71"/>
      <c r="C233" s="71"/>
      <c r="D233" s="17"/>
      <c r="E233" s="17"/>
      <c r="J233" s="17"/>
      <c r="K233" s="17"/>
      <c r="M233" s="43"/>
      <c r="N233" s="43"/>
      <c r="O233" s="43"/>
      <c r="P233" s="43"/>
      <c r="V233" s="24"/>
      <c r="W233" s="24"/>
      <c r="X233" s="24"/>
      <c r="Y233" s="24"/>
      <c r="Z233" s="24"/>
      <c r="AA233" s="24"/>
      <c r="AB233" s="24"/>
      <c r="AC233" s="24"/>
      <c r="AD233" s="24"/>
      <c r="AE233" s="43"/>
      <c r="AG233" s="44"/>
      <c r="AH233" s="44"/>
      <c r="AI233" s="44"/>
      <c r="AJ233" s="44"/>
      <c r="AK233" s="44"/>
      <c r="AL233" s="44"/>
      <c r="AM233" s="44"/>
      <c r="AN233" s="44"/>
      <c r="AO233" s="44"/>
      <c r="AP233" s="42"/>
      <c r="AQ233" s="42"/>
      <c r="AR233" s="42"/>
      <c r="AS233" s="42"/>
      <c r="AT233" s="42"/>
      <c r="AU233" s="42"/>
      <c r="AV233" s="42"/>
      <c r="AW233" s="42"/>
      <c r="AX233" s="42"/>
      <c r="AY233" s="42"/>
      <c r="AZ233" s="65" t="s">
        <v>295</v>
      </c>
    </row>
    <row r="234" spans="1:52" ht="24.75" customHeight="1" x14ac:dyDescent="0.2">
      <c r="A234" s="134" t="s">
        <v>140</v>
      </c>
      <c r="B234" s="134"/>
      <c r="C234" s="191" t="s">
        <v>139</v>
      </c>
      <c r="D234" s="178"/>
      <c r="E234" s="178"/>
      <c r="F234" s="178"/>
      <c r="G234" s="178"/>
      <c r="H234" s="178"/>
      <c r="I234" s="178"/>
      <c r="J234" s="178"/>
      <c r="K234" s="178"/>
      <c r="L234" s="178"/>
      <c r="M234" s="178"/>
      <c r="N234" s="178"/>
      <c r="O234" s="178"/>
      <c r="P234" s="178"/>
      <c r="Q234" s="178"/>
      <c r="R234" s="178"/>
      <c r="S234" s="178"/>
      <c r="T234" s="178"/>
      <c r="U234" s="178"/>
      <c r="V234" s="178"/>
      <c r="W234" s="178"/>
      <c r="X234" s="178"/>
      <c r="Y234" s="178"/>
      <c r="Z234" s="178"/>
      <c r="AA234" s="178"/>
      <c r="AB234" s="178"/>
      <c r="AC234" s="178"/>
      <c r="AD234" s="178"/>
      <c r="AE234" s="178"/>
      <c r="AF234" s="178"/>
      <c r="AG234" s="178"/>
      <c r="AH234" s="178"/>
      <c r="AI234" s="178"/>
      <c r="AJ234" s="178"/>
      <c r="AK234" s="178"/>
      <c r="AL234" s="178"/>
      <c r="AM234" s="178"/>
      <c r="AN234" s="178"/>
      <c r="AO234" s="178"/>
      <c r="AP234" s="178"/>
      <c r="AQ234" s="178"/>
      <c r="AR234" s="178"/>
      <c r="AS234" s="178"/>
      <c r="AT234" s="178"/>
      <c r="AU234" s="192"/>
      <c r="AV234" s="191" t="s">
        <v>162</v>
      </c>
      <c r="AW234" s="178"/>
      <c r="AX234" s="178"/>
      <c r="AY234" s="178"/>
      <c r="AZ234" s="192"/>
    </row>
    <row r="235" spans="1:52" ht="24.75" customHeight="1" x14ac:dyDescent="0.2">
      <c r="A235" s="134">
        <v>1</v>
      </c>
      <c r="B235" s="134"/>
      <c r="C235" s="295" t="s">
        <v>247</v>
      </c>
      <c r="D235" s="295"/>
      <c r="E235" s="295"/>
      <c r="F235" s="295"/>
      <c r="G235" s="295"/>
      <c r="H235" s="295"/>
      <c r="I235" s="295"/>
      <c r="J235" s="295"/>
      <c r="K235" s="295"/>
      <c r="L235" s="295"/>
      <c r="M235" s="295"/>
      <c r="N235" s="295"/>
      <c r="O235" s="295"/>
      <c r="P235" s="295"/>
      <c r="Q235" s="295"/>
      <c r="R235" s="295"/>
      <c r="S235" s="295"/>
      <c r="T235" s="295"/>
      <c r="U235" s="295"/>
      <c r="V235" s="295"/>
      <c r="W235" s="295"/>
      <c r="X235" s="295"/>
      <c r="Y235" s="295"/>
      <c r="Z235" s="295"/>
      <c r="AA235" s="295"/>
      <c r="AB235" s="295"/>
      <c r="AC235" s="295"/>
      <c r="AD235" s="295"/>
      <c r="AE235" s="295"/>
      <c r="AF235" s="295"/>
      <c r="AG235" s="295"/>
      <c r="AH235" s="295"/>
      <c r="AI235" s="295"/>
      <c r="AJ235" s="295"/>
      <c r="AK235" s="295"/>
      <c r="AL235" s="295"/>
      <c r="AM235" s="295"/>
      <c r="AN235" s="295"/>
      <c r="AO235" s="295"/>
      <c r="AP235" s="295"/>
      <c r="AQ235" s="295"/>
      <c r="AR235" s="295"/>
      <c r="AS235" s="295"/>
      <c r="AT235" s="295"/>
      <c r="AU235" s="295"/>
      <c r="AV235" s="171"/>
      <c r="AW235" s="172"/>
      <c r="AX235" s="172"/>
      <c r="AY235" s="172"/>
      <c r="AZ235" s="173"/>
    </row>
    <row r="236" spans="1:52" ht="24.75" customHeight="1" x14ac:dyDescent="0.2">
      <c r="A236" s="134">
        <v>2</v>
      </c>
      <c r="B236" s="134"/>
      <c r="C236" s="295" t="s">
        <v>248</v>
      </c>
      <c r="D236" s="295"/>
      <c r="E236" s="295"/>
      <c r="F236" s="295"/>
      <c r="G236" s="295"/>
      <c r="H236" s="295"/>
      <c r="I236" s="295"/>
      <c r="J236" s="295"/>
      <c r="K236" s="295"/>
      <c r="L236" s="295"/>
      <c r="M236" s="295"/>
      <c r="N236" s="295"/>
      <c r="O236" s="295"/>
      <c r="P236" s="295"/>
      <c r="Q236" s="295"/>
      <c r="R236" s="295"/>
      <c r="S236" s="295"/>
      <c r="T236" s="295"/>
      <c r="U236" s="295"/>
      <c r="V236" s="295"/>
      <c r="W236" s="295"/>
      <c r="X236" s="295"/>
      <c r="Y236" s="295"/>
      <c r="Z236" s="295"/>
      <c r="AA236" s="295"/>
      <c r="AB236" s="295"/>
      <c r="AC236" s="295"/>
      <c r="AD236" s="295"/>
      <c r="AE236" s="295"/>
      <c r="AF236" s="295"/>
      <c r="AG236" s="295"/>
      <c r="AH236" s="295"/>
      <c r="AI236" s="295"/>
      <c r="AJ236" s="295"/>
      <c r="AK236" s="295"/>
      <c r="AL236" s="295"/>
      <c r="AM236" s="295"/>
      <c r="AN236" s="295"/>
      <c r="AO236" s="295"/>
      <c r="AP236" s="295"/>
      <c r="AQ236" s="295"/>
      <c r="AR236" s="295"/>
      <c r="AS236" s="295"/>
      <c r="AT236" s="295"/>
      <c r="AU236" s="295"/>
      <c r="AV236" s="171"/>
      <c r="AW236" s="172"/>
      <c r="AX236" s="172"/>
      <c r="AY236" s="172"/>
      <c r="AZ236" s="173"/>
    </row>
    <row r="237" spans="1:52" ht="24.75" customHeight="1" x14ac:dyDescent="0.2">
      <c r="A237" s="134">
        <v>3</v>
      </c>
      <c r="B237" s="134"/>
      <c r="C237" s="295" t="s">
        <v>249</v>
      </c>
      <c r="D237" s="295"/>
      <c r="E237" s="295"/>
      <c r="F237" s="295"/>
      <c r="G237" s="295"/>
      <c r="H237" s="295"/>
      <c r="I237" s="295"/>
      <c r="J237" s="295"/>
      <c r="K237" s="295"/>
      <c r="L237" s="295"/>
      <c r="M237" s="295"/>
      <c r="N237" s="295"/>
      <c r="O237" s="295"/>
      <c r="P237" s="295"/>
      <c r="Q237" s="295"/>
      <c r="R237" s="295"/>
      <c r="S237" s="295"/>
      <c r="T237" s="295"/>
      <c r="U237" s="295"/>
      <c r="V237" s="295"/>
      <c r="W237" s="295"/>
      <c r="X237" s="295"/>
      <c r="Y237" s="295"/>
      <c r="Z237" s="295"/>
      <c r="AA237" s="295"/>
      <c r="AB237" s="295"/>
      <c r="AC237" s="295"/>
      <c r="AD237" s="295"/>
      <c r="AE237" s="295"/>
      <c r="AF237" s="295"/>
      <c r="AG237" s="295"/>
      <c r="AH237" s="295"/>
      <c r="AI237" s="295"/>
      <c r="AJ237" s="295"/>
      <c r="AK237" s="295"/>
      <c r="AL237" s="295"/>
      <c r="AM237" s="295"/>
      <c r="AN237" s="295"/>
      <c r="AO237" s="295"/>
      <c r="AP237" s="295"/>
      <c r="AQ237" s="295"/>
      <c r="AR237" s="295"/>
      <c r="AS237" s="295"/>
      <c r="AT237" s="295"/>
      <c r="AU237" s="295"/>
      <c r="AV237" s="171"/>
      <c r="AW237" s="172"/>
      <c r="AX237" s="172"/>
      <c r="AY237" s="172"/>
      <c r="AZ237" s="173"/>
    </row>
    <row r="238" spans="1:52" ht="12.75" customHeight="1" x14ac:dyDescent="0.2">
      <c r="A238" s="134">
        <v>4</v>
      </c>
      <c r="B238" s="134"/>
      <c r="C238" s="295" t="s">
        <v>43</v>
      </c>
      <c r="D238" s="295"/>
      <c r="E238" s="295"/>
      <c r="F238" s="295"/>
      <c r="G238" s="295"/>
      <c r="H238" s="295"/>
      <c r="I238" s="295"/>
      <c r="J238" s="295"/>
      <c r="K238" s="295"/>
      <c r="L238" s="295"/>
      <c r="M238" s="295"/>
      <c r="N238" s="295"/>
      <c r="O238" s="295"/>
      <c r="P238" s="295"/>
      <c r="Q238" s="295"/>
      <c r="R238" s="295"/>
      <c r="S238" s="295"/>
      <c r="T238" s="295"/>
      <c r="U238" s="295"/>
      <c r="V238" s="295"/>
      <c r="W238" s="295"/>
      <c r="X238" s="295"/>
      <c r="Y238" s="295"/>
      <c r="Z238" s="295"/>
      <c r="AA238" s="295"/>
      <c r="AB238" s="295"/>
      <c r="AC238" s="295"/>
      <c r="AD238" s="295"/>
      <c r="AE238" s="295"/>
      <c r="AF238" s="295"/>
      <c r="AG238" s="295"/>
      <c r="AH238" s="295"/>
      <c r="AI238" s="295"/>
      <c r="AJ238" s="295"/>
      <c r="AK238" s="295"/>
      <c r="AL238" s="295"/>
      <c r="AM238" s="295"/>
      <c r="AN238" s="295"/>
      <c r="AO238" s="295"/>
      <c r="AP238" s="295"/>
      <c r="AQ238" s="295"/>
      <c r="AR238" s="295"/>
      <c r="AS238" s="295"/>
      <c r="AT238" s="295"/>
      <c r="AU238" s="295"/>
      <c r="AV238" s="217">
        <f>AV236-AV237</f>
        <v>0</v>
      </c>
      <c r="AW238" s="218"/>
      <c r="AX238" s="218"/>
      <c r="AY238" s="218"/>
      <c r="AZ238" s="219"/>
    </row>
    <row r="239" spans="1:52" ht="12.75" customHeight="1" x14ac:dyDescent="0.2">
      <c r="A239" s="231" t="s">
        <v>137</v>
      </c>
      <c r="B239" s="231"/>
      <c r="C239" s="295" t="s">
        <v>203</v>
      </c>
      <c r="D239" s="295"/>
      <c r="E239" s="295"/>
      <c r="F239" s="295"/>
      <c r="G239" s="295"/>
      <c r="H239" s="295"/>
      <c r="I239" s="295"/>
      <c r="J239" s="295"/>
      <c r="K239" s="295"/>
      <c r="L239" s="295"/>
      <c r="M239" s="295"/>
      <c r="N239" s="295"/>
      <c r="O239" s="295"/>
      <c r="P239" s="295"/>
      <c r="Q239" s="295"/>
      <c r="R239" s="295"/>
      <c r="S239" s="295"/>
      <c r="T239" s="295"/>
      <c r="U239" s="295"/>
      <c r="V239" s="295"/>
      <c r="W239" s="295"/>
      <c r="X239" s="295"/>
      <c r="Y239" s="295"/>
      <c r="Z239" s="295"/>
      <c r="AA239" s="295"/>
      <c r="AB239" s="295"/>
      <c r="AC239" s="295"/>
      <c r="AD239" s="295"/>
      <c r="AE239" s="295"/>
      <c r="AF239" s="295"/>
      <c r="AG239" s="295"/>
      <c r="AH239" s="295"/>
      <c r="AI239" s="295"/>
      <c r="AJ239" s="295"/>
      <c r="AK239" s="295"/>
      <c r="AL239" s="295"/>
      <c r="AM239" s="295"/>
      <c r="AN239" s="295"/>
      <c r="AO239" s="295"/>
      <c r="AP239" s="295"/>
      <c r="AQ239" s="295"/>
      <c r="AR239" s="295"/>
      <c r="AS239" s="295"/>
      <c r="AT239" s="295"/>
      <c r="AU239" s="295"/>
      <c r="AV239" s="171"/>
      <c r="AW239" s="172"/>
      <c r="AX239" s="172"/>
      <c r="AY239" s="172"/>
      <c r="AZ239" s="173"/>
    </row>
    <row r="240" spans="1:52" ht="7.5" customHeight="1" x14ac:dyDescent="0.2"/>
    <row r="241" spans="1:86" ht="15" customHeight="1" x14ac:dyDescent="0.2">
      <c r="AI241" s="48" t="s">
        <v>204</v>
      </c>
      <c r="AJ241" s="168"/>
      <c r="AK241" s="168"/>
      <c r="AL241" s="168"/>
      <c r="AM241" s="168"/>
      <c r="AN241" s="168"/>
      <c r="AO241" s="168"/>
      <c r="AP241" s="168"/>
      <c r="AQ241" s="168"/>
      <c r="AR241" s="168"/>
      <c r="AS241" s="168"/>
      <c r="AT241" s="168"/>
      <c r="AU241" s="168"/>
      <c r="AV241" s="168"/>
      <c r="AW241" s="168"/>
      <c r="AX241" s="168"/>
      <c r="AY241" s="168"/>
      <c r="AZ241" s="168"/>
    </row>
    <row r="242" spans="1:86" ht="12.75" customHeight="1" x14ac:dyDescent="0.2">
      <c r="AI242" s="25"/>
      <c r="AJ242" s="200" t="s">
        <v>121</v>
      </c>
      <c r="AK242" s="200"/>
      <c r="AL242" s="200"/>
      <c r="AM242" s="200"/>
      <c r="AN242" s="200"/>
      <c r="AO242" s="197" t="s">
        <v>159</v>
      </c>
      <c r="AP242" s="197"/>
      <c r="AQ242" s="197"/>
      <c r="AR242" s="197"/>
      <c r="AS242" s="197"/>
      <c r="AT242" s="197" t="s">
        <v>160</v>
      </c>
      <c r="AU242" s="197"/>
      <c r="AV242" s="197"/>
      <c r="AW242" s="197"/>
      <c r="AX242" s="197"/>
      <c r="AY242" s="197"/>
      <c r="AZ242" s="197"/>
    </row>
    <row r="243" spans="1:86" ht="3.75" customHeigh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  <c r="AA243" s="50"/>
      <c r="AB243" s="50"/>
      <c r="AC243" s="50"/>
      <c r="AD243" s="50"/>
      <c r="AE243" s="50"/>
      <c r="AF243" s="50"/>
      <c r="AG243" s="50"/>
      <c r="AH243" s="50"/>
      <c r="AI243" s="50"/>
      <c r="AJ243" s="50"/>
      <c r="AK243" s="50"/>
      <c r="AL243" s="50"/>
      <c r="AM243" s="50"/>
      <c r="AN243" s="50"/>
      <c r="AO243" s="50"/>
      <c r="AP243" s="50"/>
      <c r="AQ243" s="50"/>
      <c r="AR243" s="50"/>
      <c r="AS243" s="50"/>
      <c r="AT243" s="50"/>
      <c r="AU243" s="50"/>
      <c r="AV243" s="50"/>
      <c r="AW243" s="50"/>
      <c r="AX243" s="50"/>
      <c r="AY243" s="50"/>
      <c r="AZ243" s="50"/>
    </row>
    <row r="244" spans="1:86" s="76" customFormat="1" ht="25.5" customHeight="1" x14ac:dyDescent="0.2">
      <c r="A244" s="320" t="s">
        <v>250</v>
      </c>
      <c r="B244" s="320"/>
      <c r="C244" s="320"/>
      <c r="D244" s="320"/>
      <c r="E244" s="320"/>
      <c r="F244" s="320"/>
      <c r="G244" s="320"/>
      <c r="H244" s="320"/>
      <c r="I244" s="320"/>
      <c r="J244" s="320"/>
      <c r="K244" s="320"/>
      <c r="L244" s="320"/>
      <c r="M244" s="320"/>
      <c r="N244" s="320"/>
      <c r="O244" s="320"/>
      <c r="P244" s="320"/>
      <c r="Q244" s="320"/>
      <c r="R244" s="320"/>
      <c r="S244" s="320"/>
      <c r="T244" s="320"/>
      <c r="U244" s="320"/>
      <c r="V244" s="320"/>
      <c r="W244" s="320"/>
      <c r="X244" s="320"/>
      <c r="Y244" s="320"/>
      <c r="Z244" s="320"/>
      <c r="AA244" s="320"/>
      <c r="AB244" s="320"/>
      <c r="AC244" s="320"/>
      <c r="AD244" s="320"/>
      <c r="AE244" s="320"/>
      <c r="AF244" s="320"/>
      <c r="AG244" s="320"/>
      <c r="AH244" s="320"/>
      <c r="AI244" s="320"/>
      <c r="AJ244" s="320"/>
      <c r="AK244" s="320"/>
      <c r="AL244" s="320"/>
      <c r="AM244" s="320"/>
      <c r="AN244" s="320"/>
      <c r="AO244" s="320"/>
      <c r="AP244" s="320"/>
      <c r="AQ244" s="320"/>
      <c r="AR244" s="320"/>
      <c r="AS244" s="320"/>
      <c r="AT244" s="320"/>
      <c r="AU244" s="320"/>
      <c r="AV244" s="320"/>
      <c r="AW244" s="320"/>
      <c r="AX244" s="320"/>
      <c r="AY244" s="320"/>
      <c r="AZ244" s="320"/>
      <c r="BA244" s="124"/>
      <c r="BB244" s="125"/>
      <c r="BC244" s="125"/>
      <c r="BD244" s="125"/>
      <c r="BE244" s="125"/>
      <c r="BF244" s="125"/>
      <c r="BG244" s="125"/>
      <c r="BH244" s="125"/>
      <c r="BI244" s="125"/>
      <c r="BJ244" s="125"/>
      <c r="BK244" s="125"/>
      <c r="BL244" s="125"/>
      <c r="BM244" s="125"/>
      <c r="BN244" s="125"/>
      <c r="BO244" s="125"/>
      <c r="BP244" s="125"/>
      <c r="BQ244" s="125"/>
      <c r="BR244" s="125"/>
      <c r="BS244" s="125"/>
      <c r="BT244" s="125"/>
      <c r="BU244" s="125"/>
      <c r="BV244" s="125"/>
      <c r="BW244" s="125"/>
      <c r="BX244" s="125"/>
      <c r="BY244" s="125"/>
      <c r="BZ244" s="125"/>
      <c r="CA244" s="125"/>
      <c r="CB244" s="125"/>
      <c r="CC244" s="125"/>
      <c r="CD244" s="125"/>
      <c r="CE244" s="125"/>
      <c r="CF244" s="125"/>
      <c r="CG244" s="125"/>
      <c r="CH244" s="125"/>
    </row>
    <row r="245" spans="1:86" ht="7.5" customHeight="1" x14ac:dyDescent="0.2"/>
    <row r="246" spans="1:86" ht="24.75" customHeight="1" x14ac:dyDescent="0.2">
      <c r="A246" s="134" t="s">
        <v>140</v>
      </c>
      <c r="B246" s="134"/>
      <c r="C246" s="191" t="s">
        <v>139</v>
      </c>
      <c r="D246" s="178"/>
      <c r="E246" s="178"/>
      <c r="F246" s="178"/>
      <c r="G246" s="178"/>
      <c r="H246" s="178"/>
      <c r="I246" s="178"/>
      <c r="J246" s="178"/>
      <c r="K246" s="178"/>
      <c r="L246" s="178"/>
      <c r="M246" s="178"/>
      <c r="N246" s="178"/>
      <c r="O246" s="178"/>
      <c r="P246" s="178"/>
      <c r="Q246" s="178"/>
      <c r="R246" s="178"/>
      <c r="S246" s="178"/>
      <c r="T246" s="178"/>
      <c r="U246" s="178"/>
      <c r="V246" s="178"/>
      <c r="W246" s="178"/>
      <c r="X246" s="178"/>
      <c r="Y246" s="178"/>
      <c r="Z246" s="178"/>
      <c r="AA246" s="178"/>
      <c r="AB246" s="178"/>
      <c r="AC246" s="178"/>
      <c r="AD246" s="178"/>
      <c r="AE246" s="178"/>
      <c r="AF246" s="178"/>
      <c r="AG246" s="178"/>
      <c r="AH246" s="178"/>
      <c r="AI246" s="178"/>
      <c r="AJ246" s="178"/>
      <c r="AK246" s="178"/>
      <c r="AL246" s="178"/>
      <c r="AM246" s="178"/>
      <c r="AN246" s="178"/>
      <c r="AO246" s="178"/>
      <c r="AP246" s="178"/>
      <c r="AQ246" s="178"/>
      <c r="AR246" s="178"/>
      <c r="AS246" s="178"/>
      <c r="AT246" s="178"/>
      <c r="AU246" s="192"/>
      <c r="AV246" s="191" t="s">
        <v>162</v>
      </c>
      <c r="AW246" s="178"/>
      <c r="AX246" s="178"/>
      <c r="AY246" s="178"/>
      <c r="AZ246" s="192"/>
    </row>
    <row r="247" spans="1:86" ht="23.25" customHeight="1" x14ac:dyDescent="0.2">
      <c r="A247" s="134">
        <v>1</v>
      </c>
      <c r="B247" s="134"/>
      <c r="C247" s="186" t="s">
        <v>44</v>
      </c>
      <c r="D247" s="186"/>
      <c r="E247" s="186"/>
      <c r="F247" s="186"/>
      <c r="G247" s="186"/>
      <c r="H247" s="186"/>
      <c r="I247" s="186"/>
      <c r="J247" s="186"/>
      <c r="K247" s="186"/>
      <c r="L247" s="186"/>
      <c r="M247" s="186"/>
      <c r="N247" s="186"/>
      <c r="O247" s="186"/>
      <c r="P247" s="186"/>
      <c r="Q247" s="186"/>
      <c r="R247" s="186"/>
      <c r="S247" s="186"/>
      <c r="T247" s="186"/>
      <c r="U247" s="186"/>
      <c r="V247" s="186"/>
      <c r="W247" s="186"/>
      <c r="X247" s="186"/>
      <c r="Y247" s="186"/>
      <c r="Z247" s="186"/>
      <c r="AA247" s="186"/>
      <c r="AB247" s="186"/>
      <c r="AC247" s="186"/>
      <c r="AD247" s="186"/>
      <c r="AE247" s="186"/>
      <c r="AF247" s="186"/>
      <c r="AG247" s="186"/>
      <c r="AH247" s="186"/>
      <c r="AI247" s="186"/>
      <c r="AJ247" s="186"/>
      <c r="AK247" s="186"/>
      <c r="AL247" s="186"/>
      <c r="AM247" s="186"/>
      <c r="AN247" s="186"/>
      <c r="AO247" s="186"/>
      <c r="AP247" s="186"/>
      <c r="AQ247" s="186"/>
      <c r="AR247" s="186"/>
      <c r="AS247" s="186"/>
      <c r="AT247" s="186"/>
      <c r="AU247" s="186"/>
      <c r="AV247" s="171"/>
      <c r="AW247" s="172"/>
      <c r="AX247" s="172"/>
      <c r="AY247" s="172"/>
      <c r="AZ247" s="173"/>
    </row>
    <row r="248" spans="1:86" ht="23.25" customHeight="1" x14ac:dyDescent="0.2">
      <c r="A248" s="134">
        <v>2</v>
      </c>
      <c r="B248" s="134"/>
      <c r="C248" s="186" t="s">
        <v>45</v>
      </c>
      <c r="D248" s="186"/>
      <c r="E248" s="186"/>
      <c r="F248" s="186"/>
      <c r="G248" s="186"/>
      <c r="H248" s="186"/>
      <c r="I248" s="186"/>
      <c r="J248" s="186"/>
      <c r="K248" s="186"/>
      <c r="L248" s="186"/>
      <c r="M248" s="186"/>
      <c r="N248" s="186"/>
      <c r="O248" s="186"/>
      <c r="P248" s="186"/>
      <c r="Q248" s="186"/>
      <c r="R248" s="186"/>
      <c r="S248" s="186"/>
      <c r="T248" s="186"/>
      <c r="U248" s="186"/>
      <c r="V248" s="186"/>
      <c r="W248" s="186"/>
      <c r="X248" s="186"/>
      <c r="Y248" s="186"/>
      <c r="Z248" s="186"/>
      <c r="AA248" s="186"/>
      <c r="AB248" s="186"/>
      <c r="AC248" s="186"/>
      <c r="AD248" s="186"/>
      <c r="AE248" s="186"/>
      <c r="AF248" s="186"/>
      <c r="AG248" s="186"/>
      <c r="AH248" s="186"/>
      <c r="AI248" s="186"/>
      <c r="AJ248" s="186"/>
      <c r="AK248" s="186"/>
      <c r="AL248" s="186"/>
      <c r="AM248" s="186"/>
      <c r="AN248" s="186"/>
      <c r="AO248" s="186"/>
      <c r="AP248" s="186"/>
      <c r="AQ248" s="186"/>
      <c r="AR248" s="186"/>
      <c r="AS248" s="186"/>
      <c r="AT248" s="186"/>
      <c r="AU248" s="186"/>
      <c r="AV248" s="171"/>
      <c r="AW248" s="172"/>
      <c r="AX248" s="172"/>
      <c r="AY248" s="172"/>
      <c r="AZ248" s="173"/>
    </row>
    <row r="249" spans="1:86" ht="23.25" customHeight="1" x14ac:dyDescent="0.2">
      <c r="A249" s="134">
        <v>3</v>
      </c>
      <c r="B249" s="134"/>
      <c r="C249" s="186" t="s">
        <v>163</v>
      </c>
      <c r="D249" s="186"/>
      <c r="E249" s="186"/>
      <c r="F249" s="186"/>
      <c r="G249" s="186"/>
      <c r="H249" s="186"/>
      <c r="I249" s="186"/>
      <c r="J249" s="186"/>
      <c r="K249" s="186"/>
      <c r="L249" s="186"/>
      <c r="M249" s="186"/>
      <c r="N249" s="186"/>
      <c r="O249" s="186"/>
      <c r="P249" s="186"/>
      <c r="Q249" s="186"/>
      <c r="R249" s="186"/>
      <c r="S249" s="186"/>
      <c r="T249" s="186"/>
      <c r="U249" s="186"/>
      <c r="V249" s="186"/>
      <c r="W249" s="186"/>
      <c r="X249" s="186"/>
      <c r="Y249" s="186"/>
      <c r="Z249" s="186"/>
      <c r="AA249" s="186"/>
      <c r="AB249" s="186"/>
      <c r="AC249" s="186"/>
      <c r="AD249" s="186"/>
      <c r="AE249" s="186"/>
      <c r="AF249" s="186"/>
      <c r="AG249" s="186"/>
      <c r="AH249" s="186"/>
      <c r="AI249" s="186"/>
      <c r="AJ249" s="186"/>
      <c r="AK249" s="186"/>
      <c r="AL249" s="186"/>
      <c r="AM249" s="186"/>
      <c r="AN249" s="186"/>
      <c r="AO249" s="186"/>
      <c r="AP249" s="186"/>
      <c r="AQ249" s="186"/>
      <c r="AR249" s="186"/>
      <c r="AS249" s="186"/>
      <c r="AT249" s="186"/>
      <c r="AU249" s="186"/>
      <c r="AV249" s="187"/>
      <c r="AW249" s="188"/>
      <c r="AX249" s="188"/>
      <c r="AY249" s="188"/>
      <c r="AZ249" s="189"/>
    </row>
    <row r="250" spans="1:86" ht="12.75" customHeight="1" x14ac:dyDescent="0.2">
      <c r="A250" s="134">
        <v>4</v>
      </c>
      <c r="B250" s="134"/>
      <c r="C250" s="186" t="s">
        <v>46</v>
      </c>
      <c r="D250" s="186"/>
      <c r="E250" s="186"/>
      <c r="F250" s="186"/>
      <c r="G250" s="186"/>
      <c r="H250" s="186"/>
      <c r="I250" s="186"/>
      <c r="J250" s="186"/>
      <c r="K250" s="186"/>
      <c r="L250" s="186"/>
      <c r="M250" s="186"/>
      <c r="N250" s="186"/>
      <c r="O250" s="186"/>
      <c r="P250" s="186"/>
      <c r="Q250" s="186"/>
      <c r="R250" s="186"/>
      <c r="S250" s="186"/>
      <c r="T250" s="186"/>
      <c r="U250" s="186"/>
      <c r="V250" s="186"/>
      <c r="W250" s="186"/>
      <c r="X250" s="186"/>
      <c r="Y250" s="186"/>
      <c r="Z250" s="186"/>
      <c r="AA250" s="186"/>
      <c r="AB250" s="186"/>
      <c r="AC250" s="186"/>
      <c r="AD250" s="186"/>
      <c r="AE250" s="186"/>
      <c r="AF250" s="186"/>
      <c r="AG250" s="186"/>
      <c r="AH250" s="186"/>
      <c r="AI250" s="186"/>
      <c r="AJ250" s="186"/>
      <c r="AK250" s="186"/>
      <c r="AL250" s="186"/>
      <c r="AM250" s="186"/>
      <c r="AN250" s="186"/>
      <c r="AO250" s="186"/>
      <c r="AP250" s="186"/>
      <c r="AQ250" s="186"/>
      <c r="AR250" s="186"/>
      <c r="AS250" s="186"/>
      <c r="AT250" s="186"/>
      <c r="AU250" s="186"/>
      <c r="AV250" s="171"/>
      <c r="AW250" s="172"/>
      <c r="AX250" s="172"/>
      <c r="AY250" s="172"/>
      <c r="AZ250" s="173"/>
    </row>
    <row r="251" spans="1:86" ht="12.75" customHeight="1" x14ac:dyDescent="0.2">
      <c r="A251" s="134">
        <v>5</v>
      </c>
      <c r="B251" s="134"/>
      <c r="C251" s="186" t="s">
        <v>47</v>
      </c>
      <c r="D251" s="186"/>
      <c r="E251" s="186"/>
      <c r="F251" s="186"/>
      <c r="G251" s="186"/>
      <c r="H251" s="186"/>
      <c r="I251" s="186"/>
      <c r="J251" s="186"/>
      <c r="K251" s="186"/>
      <c r="L251" s="186"/>
      <c r="M251" s="186"/>
      <c r="N251" s="186"/>
      <c r="O251" s="186"/>
      <c r="P251" s="186"/>
      <c r="Q251" s="186"/>
      <c r="R251" s="186"/>
      <c r="S251" s="186"/>
      <c r="T251" s="186"/>
      <c r="U251" s="186"/>
      <c r="V251" s="186"/>
      <c r="W251" s="186"/>
      <c r="X251" s="186"/>
      <c r="Y251" s="186"/>
      <c r="Z251" s="186"/>
      <c r="AA251" s="186"/>
      <c r="AB251" s="186"/>
      <c r="AC251" s="186"/>
      <c r="AD251" s="186"/>
      <c r="AE251" s="186"/>
      <c r="AF251" s="186"/>
      <c r="AG251" s="186"/>
      <c r="AH251" s="186"/>
      <c r="AI251" s="186"/>
      <c r="AJ251" s="186"/>
      <c r="AK251" s="186"/>
      <c r="AL251" s="186"/>
      <c r="AM251" s="186"/>
      <c r="AN251" s="186"/>
      <c r="AO251" s="186"/>
      <c r="AP251" s="186"/>
      <c r="AQ251" s="186"/>
      <c r="AR251" s="186"/>
      <c r="AS251" s="186"/>
      <c r="AT251" s="186"/>
      <c r="AU251" s="186"/>
      <c r="AV251" s="171"/>
      <c r="AW251" s="172"/>
      <c r="AX251" s="172"/>
      <c r="AY251" s="172"/>
      <c r="AZ251" s="173"/>
    </row>
    <row r="252" spans="1:86" ht="12.75" customHeight="1" x14ac:dyDescent="0.2">
      <c r="A252" s="134">
        <v>6</v>
      </c>
      <c r="B252" s="134"/>
      <c r="C252" s="186" t="s">
        <v>48</v>
      </c>
      <c r="D252" s="186"/>
      <c r="E252" s="186"/>
      <c r="F252" s="186"/>
      <c r="G252" s="186"/>
      <c r="H252" s="186"/>
      <c r="I252" s="186"/>
      <c r="J252" s="186"/>
      <c r="K252" s="186"/>
      <c r="L252" s="186"/>
      <c r="M252" s="186"/>
      <c r="N252" s="186"/>
      <c r="O252" s="186"/>
      <c r="P252" s="186"/>
      <c r="Q252" s="186"/>
      <c r="R252" s="186"/>
      <c r="S252" s="186"/>
      <c r="T252" s="186"/>
      <c r="U252" s="186"/>
      <c r="V252" s="186"/>
      <c r="W252" s="186"/>
      <c r="X252" s="186"/>
      <c r="Y252" s="186"/>
      <c r="Z252" s="186"/>
      <c r="AA252" s="186"/>
      <c r="AB252" s="186"/>
      <c r="AC252" s="186"/>
      <c r="AD252" s="186"/>
      <c r="AE252" s="186"/>
      <c r="AF252" s="186"/>
      <c r="AG252" s="186"/>
      <c r="AH252" s="186"/>
      <c r="AI252" s="186"/>
      <c r="AJ252" s="186"/>
      <c r="AK252" s="186"/>
      <c r="AL252" s="186"/>
      <c r="AM252" s="186"/>
      <c r="AN252" s="186"/>
      <c r="AO252" s="186"/>
      <c r="AP252" s="186"/>
      <c r="AQ252" s="186"/>
      <c r="AR252" s="186"/>
      <c r="AS252" s="186"/>
      <c r="AT252" s="186"/>
      <c r="AU252" s="186"/>
      <c r="AV252" s="187"/>
      <c r="AW252" s="188"/>
      <c r="AX252" s="188"/>
      <c r="AY252" s="188"/>
      <c r="AZ252" s="189"/>
    </row>
    <row r="253" spans="1:86" ht="24.75" customHeight="1" x14ac:dyDescent="0.2">
      <c r="A253" s="134">
        <v>7</v>
      </c>
      <c r="B253" s="134"/>
      <c r="C253" s="186" t="s">
        <v>49</v>
      </c>
      <c r="D253" s="186"/>
      <c r="E253" s="186"/>
      <c r="F253" s="186"/>
      <c r="G253" s="186"/>
      <c r="H253" s="186"/>
      <c r="I253" s="186"/>
      <c r="J253" s="186"/>
      <c r="K253" s="186"/>
      <c r="L253" s="186"/>
      <c r="M253" s="186"/>
      <c r="N253" s="186"/>
      <c r="O253" s="186"/>
      <c r="P253" s="186"/>
      <c r="Q253" s="186"/>
      <c r="R253" s="186"/>
      <c r="S253" s="186"/>
      <c r="T253" s="186"/>
      <c r="U253" s="186"/>
      <c r="V253" s="186"/>
      <c r="W253" s="186"/>
      <c r="X253" s="186"/>
      <c r="Y253" s="186"/>
      <c r="Z253" s="186"/>
      <c r="AA253" s="186"/>
      <c r="AB253" s="186"/>
      <c r="AC253" s="186"/>
      <c r="AD253" s="186"/>
      <c r="AE253" s="186"/>
      <c r="AF253" s="186"/>
      <c r="AG253" s="186"/>
      <c r="AH253" s="186"/>
      <c r="AI253" s="186"/>
      <c r="AJ253" s="186"/>
      <c r="AK253" s="186"/>
      <c r="AL253" s="186"/>
      <c r="AM253" s="186"/>
      <c r="AN253" s="186"/>
      <c r="AO253" s="186"/>
      <c r="AP253" s="186"/>
      <c r="AQ253" s="186"/>
      <c r="AR253" s="186"/>
      <c r="AS253" s="186"/>
      <c r="AT253" s="186"/>
      <c r="AU253" s="186"/>
      <c r="AV253" s="171"/>
      <c r="AW253" s="172"/>
      <c r="AX253" s="172"/>
      <c r="AY253" s="172"/>
      <c r="AZ253" s="173"/>
    </row>
    <row r="254" spans="1:86" ht="24.75" customHeight="1" x14ac:dyDescent="0.2">
      <c r="A254" s="134">
        <v>8</v>
      </c>
      <c r="B254" s="134"/>
      <c r="C254" s="186" t="s">
        <v>50</v>
      </c>
      <c r="D254" s="186"/>
      <c r="E254" s="186"/>
      <c r="F254" s="186"/>
      <c r="G254" s="186"/>
      <c r="H254" s="186"/>
      <c r="I254" s="186"/>
      <c r="J254" s="186"/>
      <c r="K254" s="186"/>
      <c r="L254" s="186"/>
      <c r="M254" s="186"/>
      <c r="N254" s="186"/>
      <c r="O254" s="186"/>
      <c r="P254" s="186"/>
      <c r="Q254" s="186"/>
      <c r="R254" s="186"/>
      <c r="S254" s="186"/>
      <c r="T254" s="186"/>
      <c r="U254" s="186"/>
      <c r="V254" s="186"/>
      <c r="W254" s="186"/>
      <c r="X254" s="186"/>
      <c r="Y254" s="186"/>
      <c r="Z254" s="186"/>
      <c r="AA254" s="186"/>
      <c r="AB254" s="186"/>
      <c r="AC254" s="186"/>
      <c r="AD254" s="186"/>
      <c r="AE254" s="186"/>
      <c r="AF254" s="186"/>
      <c r="AG254" s="186"/>
      <c r="AH254" s="186"/>
      <c r="AI254" s="186"/>
      <c r="AJ254" s="186"/>
      <c r="AK254" s="186"/>
      <c r="AL254" s="186"/>
      <c r="AM254" s="186"/>
      <c r="AN254" s="186"/>
      <c r="AO254" s="186"/>
      <c r="AP254" s="186"/>
      <c r="AQ254" s="186"/>
      <c r="AR254" s="186"/>
      <c r="AS254" s="186"/>
      <c r="AT254" s="186"/>
      <c r="AU254" s="186"/>
      <c r="AV254" s="171"/>
      <c r="AW254" s="172"/>
      <c r="AX254" s="172"/>
      <c r="AY254" s="172"/>
      <c r="AZ254" s="173"/>
    </row>
    <row r="255" spans="1:86" ht="12.75" customHeight="1" x14ac:dyDescent="0.2">
      <c r="A255" s="231" t="s">
        <v>266</v>
      </c>
      <c r="B255" s="231"/>
      <c r="C255" s="186" t="s">
        <v>51</v>
      </c>
      <c r="D255" s="186"/>
      <c r="E255" s="186"/>
      <c r="F255" s="186"/>
      <c r="G255" s="186"/>
      <c r="H255" s="186"/>
      <c r="I255" s="186"/>
      <c r="J255" s="186"/>
      <c r="K255" s="186"/>
      <c r="L255" s="186"/>
      <c r="M255" s="186"/>
      <c r="N255" s="186"/>
      <c r="O255" s="186"/>
      <c r="P255" s="186"/>
      <c r="Q255" s="186"/>
      <c r="R255" s="186"/>
      <c r="S255" s="186"/>
      <c r="T255" s="186"/>
      <c r="U255" s="186"/>
      <c r="V255" s="186"/>
      <c r="W255" s="186"/>
      <c r="X255" s="186"/>
      <c r="Y255" s="186"/>
      <c r="Z255" s="186"/>
      <c r="AA255" s="186"/>
      <c r="AB255" s="186"/>
      <c r="AC255" s="186"/>
      <c r="AD255" s="186"/>
      <c r="AE255" s="186"/>
      <c r="AF255" s="186"/>
      <c r="AG255" s="186"/>
      <c r="AH255" s="186"/>
      <c r="AI255" s="186"/>
      <c r="AJ255" s="186"/>
      <c r="AK255" s="186"/>
      <c r="AL255" s="186"/>
      <c r="AM255" s="186"/>
      <c r="AN255" s="186"/>
      <c r="AO255" s="186"/>
      <c r="AP255" s="186"/>
      <c r="AQ255" s="186"/>
      <c r="AR255" s="186"/>
      <c r="AS255" s="186"/>
      <c r="AT255" s="186"/>
      <c r="AU255" s="186"/>
      <c r="AV255" s="171"/>
      <c r="AW255" s="172"/>
      <c r="AX255" s="172"/>
      <c r="AY255" s="172"/>
      <c r="AZ255" s="173"/>
    </row>
    <row r="256" spans="1:86" ht="12.75" customHeight="1" x14ac:dyDescent="0.2">
      <c r="A256" s="231" t="s">
        <v>52</v>
      </c>
      <c r="B256" s="231"/>
      <c r="C256" s="186" t="s">
        <v>41</v>
      </c>
      <c r="D256" s="186"/>
      <c r="E256" s="186"/>
      <c r="F256" s="186"/>
      <c r="G256" s="186"/>
      <c r="H256" s="186"/>
      <c r="I256" s="186"/>
      <c r="J256" s="186"/>
      <c r="K256" s="186"/>
      <c r="L256" s="186"/>
      <c r="M256" s="186"/>
      <c r="N256" s="186"/>
      <c r="O256" s="186"/>
      <c r="P256" s="186"/>
      <c r="Q256" s="186"/>
      <c r="R256" s="186"/>
      <c r="S256" s="186"/>
      <c r="T256" s="186"/>
      <c r="U256" s="186"/>
      <c r="V256" s="186"/>
      <c r="W256" s="186"/>
      <c r="X256" s="186"/>
      <c r="Y256" s="186"/>
      <c r="Z256" s="186"/>
      <c r="AA256" s="186"/>
      <c r="AB256" s="186"/>
      <c r="AC256" s="186"/>
      <c r="AD256" s="186"/>
      <c r="AE256" s="186"/>
      <c r="AF256" s="186"/>
      <c r="AG256" s="186"/>
      <c r="AH256" s="186"/>
      <c r="AI256" s="186"/>
      <c r="AJ256" s="186"/>
      <c r="AK256" s="186"/>
      <c r="AL256" s="186"/>
      <c r="AM256" s="186"/>
      <c r="AN256" s="186"/>
      <c r="AO256" s="186"/>
      <c r="AP256" s="186"/>
      <c r="AQ256" s="186"/>
      <c r="AR256" s="186"/>
      <c r="AS256" s="186"/>
      <c r="AT256" s="186"/>
      <c r="AU256" s="186"/>
      <c r="AV256" s="171"/>
      <c r="AW256" s="172"/>
      <c r="AX256" s="172"/>
      <c r="AY256" s="172"/>
      <c r="AZ256" s="173"/>
    </row>
    <row r="257" spans="1:52" ht="12.75" customHeight="1" x14ac:dyDescent="0.2">
      <c r="A257" s="134">
        <v>9</v>
      </c>
      <c r="B257" s="134"/>
      <c r="C257" s="186" t="s">
        <v>53</v>
      </c>
      <c r="D257" s="186"/>
      <c r="E257" s="186"/>
      <c r="F257" s="186"/>
      <c r="G257" s="186"/>
      <c r="H257" s="186"/>
      <c r="I257" s="186"/>
      <c r="J257" s="186"/>
      <c r="K257" s="186"/>
      <c r="L257" s="186"/>
      <c r="M257" s="186"/>
      <c r="N257" s="186"/>
      <c r="O257" s="186"/>
      <c r="P257" s="186"/>
      <c r="Q257" s="186"/>
      <c r="R257" s="186"/>
      <c r="S257" s="186"/>
      <c r="T257" s="186"/>
      <c r="U257" s="186"/>
      <c r="V257" s="186"/>
      <c r="W257" s="186"/>
      <c r="X257" s="186"/>
      <c r="Y257" s="186"/>
      <c r="Z257" s="186"/>
      <c r="AA257" s="186"/>
      <c r="AB257" s="186"/>
      <c r="AC257" s="186"/>
      <c r="AD257" s="186"/>
      <c r="AE257" s="186"/>
      <c r="AF257" s="186"/>
      <c r="AG257" s="186"/>
      <c r="AH257" s="186"/>
      <c r="AI257" s="186"/>
      <c r="AJ257" s="186"/>
      <c r="AK257" s="186"/>
      <c r="AL257" s="186"/>
      <c r="AM257" s="186"/>
      <c r="AN257" s="186"/>
      <c r="AO257" s="186"/>
      <c r="AP257" s="186"/>
      <c r="AQ257" s="186"/>
      <c r="AR257" s="186"/>
      <c r="AS257" s="186"/>
      <c r="AT257" s="186"/>
      <c r="AU257" s="186"/>
      <c r="AV257" s="171"/>
      <c r="AW257" s="172"/>
      <c r="AX257" s="172"/>
      <c r="AY257" s="172"/>
      <c r="AZ257" s="173"/>
    </row>
    <row r="258" spans="1:52" ht="24.75" customHeight="1" x14ac:dyDescent="0.2">
      <c r="A258" s="134">
        <v>10</v>
      </c>
      <c r="B258" s="134"/>
      <c r="C258" s="186" t="s">
        <v>54</v>
      </c>
      <c r="D258" s="186"/>
      <c r="E258" s="186"/>
      <c r="F258" s="186"/>
      <c r="G258" s="186"/>
      <c r="H258" s="186"/>
      <c r="I258" s="186"/>
      <c r="J258" s="186"/>
      <c r="K258" s="186"/>
      <c r="L258" s="186"/>
      <c r="M258" s="186"/>
      <c r="N258" s="186"/>
      <c r="O258" s="186"/>
      <c r="P258" s="186"/>
      <c r="Q258" s="186"/>
      <c r="R258" s="186"/>
      <c r="S258" s="186"/>
      <c r="T258" s="186"/>
      <c r="U258" s="186"/>
      <c r="V258" s="186"/>
      <c r="W258" s="186"/>
      <c r="X258" s="186"/>
      <c r="Y258" s="186"/>
      <c r="Z258" s="186"/>
      <c r="AA258" s="186"/>
      <c r="AB258" s="186"/>
      <c r="AC258" s="186"/>
      <c r="AD258" s="186"/>
      <c r="AE258" s="186"/>
      <c r="AF258" s="186"/>
      <c r="AG258" s="186"/>
      <c r="AH258" s="186"/>
      <c r="AI258" s="186"/>
      <c r="AJ258" s="186"/>
      <c r="AK258" s="186"/>
      <c r="AL258" s="186"/>
      <c r="AM258" s="186"/>
      <c r="AN258" s="186"/>
      <c r="AO258" s="186"/>
      <c r="AP258" s="186"/>
      <c r="AQ258" s="186"/>
      <c r="AR258" s="186"/>
      <c r="AS258" s="186"/>
      <c r="AT258" s="186"/>
      <c r="AU258" s="186"/>
      <c r="AV258" s="171"/>
      <c r="AW258" s="172"/>
      <c r="AX258" s="172"/>
      <c r="AY258" s="172"/>
      <c r="AZ258" s="173"/>
    </row>
    <row r="259" spans="1:52" ht="24.75" customHeight="1" x14ac:dyDescent="0.2">
      <c r="A259" s="134">
        <v>11</v>
      </c>
      <c r="B259" s="134"/>
      <c r="C259" s="186" t="s">
        <v>55</v>
      </c>
      <c r="D259" s="186"/>
      <c r="E259" s="186"/>
      <c r="F259" s="186"/>
      <c r="G259" s="186"/>
      <c r="H259" s="186"/>
      <c r="I259" s="186"/>
      <c r="J259" s="186"/>
      <c r="K259" s="186"/>
      <c r="L259" s="186"/>
      <c r="M259" s="186"/>
      <c r="N259" s="186"/>
      <c r="O259" s="186"/>
      <c r="P259" s="186"/>
      <c r="Q259" s="186"/>
      <c r="R259" s="186"/>
      <c r="S259" s="186"/>
      <c r="T259" s="186"/>
      <c r="U259" s="186"/>
      <c r="V259" s="186"/>
      <c r="W259" s="186"/>
      <c r="X259" s="186"/>
      <c r="Y259" s="186"/>
      <c r="Z259" s="186"/>
      <c r="AA259" s="186"/>
      <c r="AB259" s="186"/>
      <c r="AC259" s="186"/>
      <c r="AD259" s="186"/>
      <c r="AE259" s="186"/>
      <c r="AF259" s="186"/>
      <c r="AG259" s="186"/>
      <c r="AH259" s="186"/>
      <c r="AI259" s="186"/>
      <c r="AJ259" s="186"/>
      <c r="AK259" s="186"/>
      <c r="AL259" s="186"/>
      <c r="AM259" s="186"/>
      <c r="AN259" s="186"/>
      <c r="AO259" s="186"/>
      <c r="AP259" s="186"/>
      <c r="AQ259" s="186"/>
      <c r="AR259" s="186"/>
      <c r="AS259" s="186"/>
      <c r="AT259" s="186"/>
      <c r="AU259" s="186"/>
      <c r="AV259" s="171" t="s">
        <v>118</v>
      </c>
      <c r="AW259" s="172"/>
      <c r="AX259" s="172"/>
      <c r="AY259" s="172"/>
      <c r="AZ259" s="173"/>
    </row>
    <row r="260" spans="1:52" ht="12.75" customHeight="1" x14ac:dyDescent="0.2">
      <c r="A260" s="174" t="s">
        <v>234</v>
      </c>
      <c r="B260" s="175"/>
      <c r="C260" s="77" t="s">
        <v>232</v>
      </c>
      <c r="D260" s="78"/>
      <c r="E260" s="78"/>
      <c r="F260" s="178"/>
      <c r="G260" s="178"/>
      <c r="H260" s="178"/>
      <c r="I260" s="178"/>
      <c r="J260" s="178"/>
      <c r="K260" s="178"/>
      <c r="L260" s="178"/>
      <c r="M260" s="178"/>
      <c r="N260" s="178"/>
      <c r="O260" s="178"/>
      <c r="P260" s="178"/>
      <c r="Q260" s="178"/>
      <c r="R260" s="178"/>
      <c r="S260" s="178"/>
      <c r="T260" s="178"/>
      <c r="U260" s="178"/>
      <c r="V260" s="178"/>
      <c r="W260" s="178"/>
      <c r="X260" s="178"/>
      <c r="Y260" s="178"/>
      <c r="Z260" s="178"/>
      <c r="AA260" s="178"/>
      <c r="AB260" s="178"/>
      <c r="AC260" s="178"/>
      <c r="AD260" s="178"/>
      <c r="AE260" s="178"/>
      <c r="AF260" s="178"/>
      <c r="AG260" s="178"/>
      <c r="AH260" s="178"/>
      <c r="AI260" s="178"/>
      <c r="AJ260" s="178"/>
      <c r="AK260" s="178"/>
      <c r="AL260" s="178"/>
      <c r="AM260" s="178"/>
      <c r="AN260" s="178"/>
      <c r="AO260" s="178"/>
      <c r="AP260" s="178"/>
      <c r="AQ260" s="178"/>
      <c r="AR260" s="178"/>
      <c r="AS260" s="178"/>
      <c r="AT260" s="178"/>
      <c r="AU260" s="79"/>
      <c r="AV260" s="180"/>
      <c r="AW260" s="181"/>
      <c r="AX260" s="181"/>
      <c r="AY260" s="181"/>
      <c r="AZ260" s="182"/>
    </row>
    <row r="261" spans="1:52" ht="12.75" customHeight="1" x14ac:dyDescent="0.2">
      <c r="A261" s="176"/>
      <c r="B261" s="177"/>
      <c r="C261" s="80"/>
      <c r="D261" s="81"/>
      <c r="E261" s="81"/>
      <c r="F261" s="179" t="s">
        <v>233</v>
      </c>
      <c r="G261" s="179"/>
      <c r="H261" s="179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S261" s="179"/>
      <c r="T261" s="179"/>
      <c r="U261" s="179"/>
      <c r="V261" s="179"/>
      <c r="W261" s="179"/>
      <c r="X261" s="179"/>
      <c r="Y261" s="179"/>
      <c r="Z261" s="179"/>
      <c r="AA261" s="179"/>
      <c r="AB261" s="179"/>
      <c r="AC261" s="179"/>
      <c r="AD261" s="179"/>
      <c r="AE261" s="179"/>
      <c r="AF261" s="179"/>
      <c r="AG261" s="179"/>
      <c r="AH261" s="179"/>
      <c r="AI261" s="179"/>
      <c r="AJ261" s="179"/>
      <c r="AK261" s="179"/>
      <c r="AL261" s="179"/>
      <c r="AM261" s="179"/>
      <c r="AN261" s="179"/>
      <c r="AO261" s="179"/>
      <c r="AP261" s="179"/>
      <c r="AQ261" s="179"/>
      <c r="AR261" s="179"/>
      <c r="AS261" s="179"/>
      <c r="AT261" s="179"/>
      <c r="AU261" s="82"/>
      <c r="AV261" s="183"/>
      <c r="AW261" s="184"/>
      <c r="AX261" s="184"/>
      <c r="AY261" s="184"/>
      <c r="AZ261" s="185"/>
    </row>
    <row r="262" spans="1:52" ht="12.75" customHeight="1" x14ac:dyDescent="0.2">
      <c r="A262" s="174" t="s">
        <v>235</v>
      </c>
      <c r="B262" s="175"/>
      <c r="C262" s="77" t="s">
        <v>232</v>
      </c>
      <c r="D262" s="78"/>
      <c r="E262" s="78"/>
      <c r="F262" s="178"/>
      <c r="G262" s="178"/>
      <c r="H262" s="178"/>
      <c r="I262" s="178"/>
      <c r="J262" s="178"/>
      <c r="K262" s="178"/>
      <c r="L262" s="178"/>
      <c r="M262" s="178"/>
      <c r="N262" s="178"/>
      <c r="O262" s="178"/>
      <c r="P262" s="178"/>
      <c r="Q262" s="178"/>
      <c r="R262" s="178"/>
      <c r="S262" s="178"/>
      <c r="T262" s="178"/>
      <c r="U262" s="178"/>
      <c r="V262" s="178"/>
      <c r="W262" s="178"/>
      <c r="X262" s="178"/>
      <c r="Y262" s="178"/>
      <c r="Z262" s="178"/>
      <c r="AA262" s="178"/>
      <c r="AB262" s="178"/>
      <c r="AC262" s="178"/>
      <c r="AD262" s="178"/>
      <c r="AE262" s="178"/>
      <c r="AF262" s="178"/>
      <c r="AG262" s="178"/>
      <c r="AH262" s="178"/>
      <c r="AI262" s="178"/>
      <c r="AJ262" s="178"/>
      <c r="AK262" s="178"/>
      <c r="AL262" s="178"/>
      <c r="AM262" s="178"/>
      <c r="AN262" s="178"/>
      <c r="AO262" s="178"/>
      <c r="AP262" s="178"/>
      <c r="AQ262" s="178"/>
      <c r="AR262" s="178"/>
      <c r="AS262" s="178"/>
      <c r="AT262" s="178"/>
      <c r="AU262" s="79"/>
      <c r="AV262" s="180"/>
      <c r="AW262" s="181"/>
      <c r="AX262" s="181"/>
      <c r="AY262" s="181"/>
      <c r="AZ262" s="182"/>
    </row>
    <row r="263" spans="1:52" ht="12.75" customHeight="1" x14ac:dyDescent="0.2">
      <c r="A263" s="176"/>
      <c r="B263" s="177"/>
      <c r="C263" s="80"/>
      <c r="D263" s="81"/>
      <c r="E263" s="81"/>
      <c r="F263" s="179" t="s">
        <v>233</v>
      </c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  <c r="Z263" s="179"/>
      <c r="AA263" s="179"/>
      <c r="AB263" s="179"/>
      <c r="AC263" s="179"/>
      <c r="AD263" s="179"/>
      <c r="AE263" s="179"/>
      <c r="AF263" s="179"/>
      <c r="AG263" s="179"/>
      <c r="AH263" s="179"/>
      <c r="AI263" s="179"/>
      <c r="AJ263" s="179"/>
      <c r="AK263" s="179"/>
      <c r="AL263" s="179"/>
      <c r="AM263" s="179"/>
      <c r="AN263" s="179"/>
      <c r="AO263" s="179"/>
      <c r="AP263" s="179"/>
      <c r="AQ263" s="179"/>
      <c r="AR263" s="179"/>
      <c r="AS263" s="179"/>
      <c r="AT263" s="179"/>
      <c r="AU263" s="82"/>
      <c r="AV263" s="183"/>
      <c r="AW263" s="184"/>
      <c r="AX263" s="184"/>
      <c r="AY263" s="184"/>
      <c r="AZ263" s="185"/>
    </row>
    <row r="264" spans="1:52" ht="12.75" customHeight="1" x14ac:dyDescent="0.2">
      <c r="A264" s="174" t="s">
        <v>236</v>
      </c>
      <c r="B264" s="175"/>
      <c r="C264" s="77" t="s">
        <v>232</v>
      </c>
      <c r="D264" s="78"/>
      <c r="E264" s="78"/>
      <c r="F264" s="178"/>
      <c r="G264" s="178"/>
      <c r="H264" s="178"/>
      <c r="I264" s="178"/>
      <c r="J264" s="178"/>
      <c r="K264" s="178"/>
      <c r="L264" s="178"/>
      <c r="M264" s="178"/>
      <c r="N264" s="178"/>
      <c r="O264" s="178"/>
      <c r="P264" s="178"/>
      <c r="Q264" s="178"/>
      <c r="R264" s="178"/>
      <c r="S264" s="178"/>
      <c r="T264" s="178"/>
      <c r="U264" s="178"/>
      <c r="V264" s="178"/>
      <c r="W264" s="178"/>
      <c r="X264" s="178"/>
      <c r="Y264" s="178"/>
      <c r="Z264" s="178"/>
      <c r="AA264" s="178"/>
      <c r="AB264" s="178"/>
      <c r="AC264" s="178"/>
      <c r="AD264" s="178"/>
      <c r="AE264" s="178"/>
      <c r="AF264" s="178"/>
      <c r="AG264" s="178"/>
      <c r="AH264" s="178"/>
      <c r="AI264" s="178"/>
      <c r="AJ264" s="178"/>
      <c r="AK264" s="178"/>
      <c r="AL264" s="178"/>
      <c r="AM264" s="178"/>
      <c r="AN264" s="178"/>
      <c r="AO264" s="178"/>
      <c r="AP264" s="178"/>
      <c r="AQ264" s="178"/>
      <c r="AR264" s="178"/>
      <c r="AS264" s="178"/>
      <c r="AT264" s="178"/>
      <c r="AU264" s="79"/>
      <c r="AV264" s="180"/>
      <c r="AW264" s="181"/>
      <c r="AX264" s="181"/>
      <c r="AY264" s="181"/>
      <c r="AZ264" s="182"/>
    </row>
    <row r="265" spans="1:52" ht="12.75" customHeight="1" x14ac:dyDescent="0.2">
      <c r="A265" s="176"/>
      <c r="B265" s="177"/>
      <c r="C265" s="80"/>
      <c r="D265" s="81"/>
      <c r="E265" s="81"/>
      <c r="F265" s="179" t="s">
        <v>233</v>
      </c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  <c r="Z265" s="179"/>
      <c r="AA265" s="179"/>
      <c r="AB265" s="179"/>
      <c r="AC265" s="179"/>
      <c r="AD265" s="179"/>
      <c r="AE265" s="179"/>
      <c r="AF265" s="179"/>
      <c r="AG265" s="179"/>
      <c r="AH265" s="179"/>
      <c r="AI265" s="179"/>
      <c r="AJ265" s="179"/>
      <c r="AK265" s="179"/>
      <c r="AL265" s="179"/>
      <c r="AM265" s="179"/>
      <c r="AN265" s="179"/>
      <c r="AO265" s="179"/>
      <c r="AP265" s="179"/>
      <c r="AQ265" s="179"/>
      <c r="AR265" s="179"/>
      <c r="AS265" s="179"/>
      <c r="AT265" s="179"/>
      <c r="AU265" s="82"/>
      <c r="AV265" s="183"/>
      <c r="AW265" s="184"/>
      <c r="AX265" s="184"/>
      <c r="AY265" s="184"/>
      <c r="AZ265" s="185"/>
    </row>
    <row r="266" spans="1:52" ht="12.75" customHeight="1" x14ac:dyDescent="0.2">
      <c r="A266" s="231">
        <v>12</v>
      </c>
      <c r="B266" s="231"/>
      <c r="C266" s="186" t="s">
        <v>56</v>
      </c>
      <c r="D266" s="186"/>
      <c r="E266" s="186"/>
      <c r="F266" s="186"/>
      <c r="G266" s="186"/>
      <c r="H266" s="186"/>
      <c r="I266" s="186"/>
      <c r="J266" s="186"/>
      <c r="K266" s="186"/>
      <c r="L266" s="186"/>
      <c r="M266" s="186"/>
      <c r="N266" s="186"/>
      <c r="O266" s="186"/>
      <c r="P266" s="186"/>
      <c r="Q266" s="186"/>
      <c r="R266" s="186"/>
      <c r="S266" s="186"/>
      <c r="T266" s="186"/>
      <c r="U266" s="186"/>
      <c r="V266" s="186"/>
      <c r="W266" s="186"/>
      <c r="X266" s="186"/>
      <c r="Y266" s="186"/>
      <c r="Z266" s="186"/>
      <c r="AA266" s="186"/>
      <c r="AB266" s="186"/>
      <c r="AC266" s="186"/>
      <c r="AD266" s="186"/>
      <c r="AE266" s="186"/>
      <c r="AF266" s="186"/>
      <c r="AG266" s="186"/>
      <c r="AH266" s="186"/>
      <c r="AI266" s="186"/>
      <c r="AJ266" s="186"/>
      <c r="AK266" s="186"/>
      <c r="AL266" s="186"/>
      <c r="AM266" s="186"/>
      <c r="AN266" s="186"/>
      <c r="AO266" s="186"/>
      <c r="AP266" s="186"/>
      <c r="AQ266" s="186"/>
      <c r="AR266" s="186"/>
      <c r="AS266" s="186"/>
      <c r="AT266" s="186"/>
      <c r="AU266" s="186"/>
      <c r="AV266" s="171" t="s">
        <v>118</v>
      </c>
      <c r="AW266" s="172"/>
      <c r="AX266" s="172"/>
      <c r="AY266" s="172"/>
      <c r="AZ266" s="173"/>
    </row>
    <row r="267" spans="1:52" ht="12.75" customHeight="1" x14ac:dyDescent="0.2">
      <c r="A267" s="231" t="s">
        <v>251</v>
      </c>
      <c r="B267" s="231"/>
      <c r="C267" s="186" t="s">
        <v>57</v>
      </c>
      <c r="D267" s="186"/>
      <c r="E267" s="186"/>
      <c r="F267" s="186"/>
      <c r="G267" s="186"/>
      <c r="H267" s="186"/>
      <c r="I267" s="186"/>
      <c r="J267" s="186"/>
      <c r="K267" s="186"/>
      <c r="L267" s="186"/>
      <c r="M267" s="186"/>
      <c r="N267" s="186"/>
      <c r="O267" s="186"/>
      <c r="P267" s="186"/>
      <c r="Q267" s="186"/>
      <c r="R267" s="186"/>
      <c r="S267" s="186"/>
      <c r="T267" s="186"/>
      <c r="U267" s="186"/>
      <c r="V267" s="186"/>
      <c r="W267" s="186"/>
      <c r="X267" s="186"/>
      <c r="Y267" s="186"/>
      <c r="Z267" s="186"/>
      <c r="AA267" s="186"/>
      <c r="AB267" s="186"/>
      <c r="AC267" s="186"/>
      <c r="AD267" s="186"/>
      <c r="AE267" s="186"/>
      <c r="AF267" s="186"/>
      <c r="AG267" s="186"/>
      <c r="AH267" s="186"/>
      <c r="AI267" s="186"/>
      <c r="AJ267" s="186"/>
      <c r="AK267" s="186"/>
      <c r="AL267" s="186"/>
      <c r="AM267" s="186"/>
      <c r="AN267" s="186"/>
      <c r="AO267" s="186"/>
      <c r="AP267" s="186"/>
      <c r="AQ267" s="186"/>
      <c r="AR267" s="186"/>
      <c r="AS267" s="186"/>
      <c r="AT267" s="186"/>
      <c r="AU267" s="186"/>
      <c r="AV267" s="171"/>
      <c r="AW267" s="172"/>
      <c r="AX267" s="172"/>
      <c r="AY267" s="172"/>
      <c r="AZ267" s="173"/>
    </row>
    <row r="268" spans="1:52" ht="24.75" customHeight="1" x14ac:dyDescent="0.2">
      <c r="A268" s="231">
        <v>13</v>
      </c>
      <c r="B268" s="231"/>
      <c r="C268" s="186" t="s">
        <v>58</v>
      </c>
      <c r="D268" s="186"/>
      <c r="E268" s="186"/>
      <c r="F268" s="186"/>
      <c r="G268" s="186"/>
      <c r="H268" s="186"/>
      <c r="I268" s="186"/>
      <c r="J268" s="186"/>
      <c r="K268" s="186"/>
      <c r="L268" s="186"/>
      <c r="M268" s="186"/>
      <c r="N268" s="186"/>
      <c r="O268" s="186"/>
      <c r="P268" s="186"/>
      <c r="Q268" s="186"/>
      <c r="R268" s="186"/>
      <c r="S268" s="186"/>
      <c r="T268" s="186"/>
      <c r="U268" s="186"/>
      <c r="V268" s="186"/>
      <c r="W268" s="186"/>
      <c r="X268" s="186"/>
      <c r="Y268" s="186"/>
      <c r="Z268" s="186"/>
      <c r="AA268" s="186"/>
      <c r="AB268" s="186"/>
      <c r="AC268" s="186"/>
      <c r="AD268" s="186"/>
      <c r="AE268" s="186"/>
      <c r="AF268" s="186"/>
      <c r="AG268" s="186"/>
      <c r="AH268" s="186"/>
      <c r="AI268" s="186"/>
      <c r="AJ268" s="186"/>
      <c r="AK268" s="186"/>
      <c r="AL268" s="186"/>
      <c r="AM268" s="186"/>
      <c r="AN268" s="186"/>
      <c r="AO268" s="186"/>
      <c r="AP268" s="186"/>
      <c r="AQ268" s="186"/>
      <c r="AR268" s="186"/>
      <c r="AS268" s="186"/>
      <c r="AT268" s="186"/>
      <c r="AU268" s="186"/>
      <c r="AV268" s="171"/>
      <c r="AW268" s="172"/>
      <c r="AX268" s="172"/>
      <c r="AY268" s="172"/>
      <c r="AZ268" s="173"/>
    </row>
    <row r="269" spans="1:52" ht="124.5" customHeight="1" x14ac:dyDescent="0.2">
      <c r="A269" s="231" t="s">
        <v>252</v>
      </c>
      <c r="B269" s="231"/>
      <c r="C269" s="233" t="s">
        <v>108</v>
      </c>
      <c r="D269" s="233"/>
      <c r="E269" s="233"/>
      <c r="F269" s="233"/>
      <c r="G269" s="233"/>
      <c r="H269" s="233"/>
      <c r="I269" s="233" t="s">
        <v>110</v>
      </c>
      <c r="J269" s="233"/>
      <c r="K269" s="233"/>
      <c r="L269" s="233"/>
      <c r="M269" s="233"/>
      <c r="N269" s="233"/>
      <c r="O269" s="233"/>
      <c r="P269" s="233"/>
      <c r="Q269" s="233"/>
      <c r="R269" s="233"/>
      <c r="S269" s="233"/>
      <c r="T269" s="233" t="s">
        <v>371</v>
      </c>
      <c r="U269" s="233"/>
      <c r="V269" s="233"/>
      <c r="W269" s="233"/>
      <c r="X269" s="233"/>
      <c r="Y269" s="233"/>
      <c r="Z269" s="233" t="s">
        <v>253</v>
      </c>
      <c r="AA269" s="233"/>
      <c r="AB269" s="233"/>
      <c r="AC269" s="233"/>
      <c r="AD269" s="233" t="s">
        <v>109</v>
      </c>
      <c r="AE269" s="233"/>
      <c r="AF269" s="233"/>
      <c r="AG269" s="233"/>
      <c r="AH269" s="233" t="s">
        <v>255</v>
      </c>
      <c r="AI269" s="233"/>
      <c r="AJ269" s="233"/>
      <c r="AK269" s="233"/>
      <c r="AL269" s="233"/>
      <c r="AM269" s="233" t="s">
        <v>254</v>
      </c>
      <c r="AN269" s="233"/>
      <c r="AO269" s="233"/>
      <c r="AP269" s="233"/>
      <c r="AQ269" s="233"/>
      <c r="AR269" s="233" t="s">
        <v>59</v>
      </c>
      <c r="AS269" s="233"/>
      <c r="AT269" s="233"/>
      <c r="AU269" s="233"/>
      <c r="AV269" s="190" t="s">
        <v>118</v>
      </c>
      <c r="AW269" s="190"/>
      <c r="AX269" s="190"/>
      <c r="AY269" s="190"/>
      <c r="AZ269" s="190"/>
    </row>
    <row r="270" spans="1:52" ht="12.75" customHeight="1" x14ac:dyDescent="0.2">
      <c r="A270" s="159" t="s">
        <v>256</v>
      </c>
      <c r="B270" s="159"/>
      <c r="C270" s="233"/>
      <c r="D270" s="233"/>
      <c r="E270" s="233"/>
      <c r="F270" s="233"/>
      <c r="G270" s="233"/>
      <c r="H270" s="233"/>
      <c r="I270" s="233"/>
      <c r="J270" s="233"/>
      <c r="K270" s="233"/>
      <c r="L270" s="233"/>
      <c r="M270" s="233"/>
      <c r="N270" s="233"/>
      <c r="O270" s="233"/>
      <c r="P270" s="233"/>
      <c r="Q270" s="233"/>
      <c r="R270" s="233"/>
      <c r="S270" s="233"/>
      <c r="T270" s="233"/>
      <c r="U270" s="233"/>
      <c r="V270" s="233"/>
      <c r="W270" s="233"/>
      <c r="X270" s="233"/>
      <c r="Y270" s="233"/>
      <c r="Z270" s="233"/>
      <c r="AA270" s="233"/>
      <c r="AB270" s="233"/>
      <c r="AC270" s="233"/>
      <c r="AD270" s="233"/>
      <c r="AE270" s="233"/>
      <c r="AF270" s="233"/>
      <c r="AG270" s="233"/>
      <c r="AH270" s="233"/>
      <c r="AI270" s="233"/>
      <c r="AJ270" s="233"/>
      <c r="AK270" s="233"/>
      <c r="AL270" s="233"/>
      <c r="AM270" s="233"/>
      <c r="AN270" s="233"/>
      <c r="AO270" s="233"/>
      <c r="AP270" s="233"/>
      <c r="AQ270" s="233"/>
      <c r="AR270" s="296"/>
      <c r="AS270" s="296"/>
      <c r="AT270" s="296"/>
      <c r="AU270" s="296"/>
      <c r="AV270" s="190" t="s">
        <v>118</v>
      </c>
      <c r="AW270" s="190"/>
      <c r="AX270" s="190"/>
      <c r="AY270" s="190"/>
      <c r="AZ270" s="190"/>
    </row>
    <row r="271" spans="1:52" ht="12.75" customHeight="1" x14ac:dyDescent="0.2">
      <c r="A271" s="159" t="s">
        <v>257</v>
      </c>
      <c r="B271" s="159"/>
      <c r="C271" s="233"/>
      <c r="D271" s="233"/>
      <c r="E271" s="233"/>
      <c r="F271" s="233"/>
      <c r="G271" s="233"/>
      <c r="H271" s="233"/>
      <c r="I271" s="233"/>
      <c r="J271" s="233"/>
      <c r="K271" s="233"/>
      <c r="L271" s="233"/>
      <c r="M271" s="233"/>
      <c r="N271" s="233"/>
      <c r="O271" s="233"/>
      <c r="P271" s="233"/>
      <c r="Q271" s="233"/>
      <c r="R271" s="233"/>
      <c r="S271" s="233"/>
      <c r="T271" s="233"/>
      <c r="U271" s="233"/>
      <c r="V271" s="233"/>
      <c r="W271" s="233"/>
      <c r="X271" s="233"/>
      <c r="Y271" s="233"/>
      <c r="Z271" s="233"/>
      <c r="AA271" s="233"/>
      <c r="AB271" s="233"/>
      <c r="AC271" s="233"/>
      <c r="AD271" s="233"/>
      <c r="AE271" s="233"/>
      <c r="AF271" s="233"/>
      <c r="AG271" s="233"/>
      <c r="AH271" s="233"/>
      <c r="AI271" s="233"/>
      <c r="AJ271" s="233"/>
      <c r="AK271" s="233"/>
      <c r="AL271" s="233"/>
      <c r="AM271" s="233"/>
      <c r="AN271" s="233"/>
      <c r="AO271" s="233"/>
      <c r="AP271" s="233"/>
      <c r="AQ271" s="233"/>
      <c r="AR271" s="296"/>
      <c r="AS271" s="296"/>
      <c r="AT271" s="296"/>
      <c r="AU271" s="296"/>
      <c r="AV271" s="190" t="s">
        <v>118</v>
      </c>
      <c r="AW271" s="190"/>
      <c r="AX271" s="190"/>
      <c r="AY271" s="190"/>
      <c r="AZ271" s="190"/>
    </row>
    <row r="272" spans="1:52" ht="12.75" customHeight="1" x14ac:dyDescent="0.2">
      <c r="A272" s="159" t="s">
        <v>258</v>
      </c>
      <c r="B272" s="159"/>
      <c r="C272" s="233"/>
      <c r="D272" s="233"/>
      <c r="E272" s="233"/>
      <c r="F272" s="233"/>
      <c r="G272" s="233"/>
      <c r="H272" s="233"/>
      <c r="I272" s="233"/>
      <c r="J272" s="233"/>
      <c r="K272" s="233"/>
      <c r="L272" s="233"/>
      <c r="M272" s="233"/>
      <c r="N272" s="233"/>
      <c r="O272" s="233"/>
      <c r="P272" s="233"/>
      <c r="Q272" s="233"/>
      <c r="R272" s="233"/>
      <c r="S272" s="233"/>
      <c r="T272" s="233"/>
      <c r="U272" s="233"/>
      <c r="V272" s="233"/>
      <c r="W272" s="233"/>
      <c r="X272" s="233"/>
      <c r="Y272" s="233"/>
      <c r="Z272" s="233"/>
      <c r="AA272" s="233"/>
      <c r="AB272" s="233"/>
      <c r="AC272" s="233"/>
      <c r="AD272" s="233"/>
      <c r="AE272" s="233"/>
      <c r="AF272" s="233"/>
      <c r="AG272" s="233"/>
      <c r="AH272" s="233"/>
      <c r="AI272" s="233"/>
      <c r="AJ272" s="233"/>
      <c r="AK272" s="233"/>
      <c r="AL272" s="233"/>
      <c r="AM272" s="233"/>
      <c r="AN272" s="233"/>
      <c r="AO272" s="233"/>
      <c r="AP272" s="233"/>
      <c r="AQ272" s="233"/>
      <c r="AR272" s="296"/>
      <c r="AS272" s="296"/>
      <c r="AT272" s="296"/>
      <c r="AU272" s="296"/>
      <c r="AV272" s="190" t="s">
        <v>118</v>
      </c>
      <c r="AW272" s="190"/>
      <c r="AX272" s="190"/>
      <c r="AY272" s="190"/>
      <c r="AZ272" s="190"/>
    </row>
    <row r="273" spans="1:52" ht="39" customHeight="1" x14ac:dyDescent="0.2">
      <c r="A273" s="231" t="s">
        <v>200</v>
      </c>
      <c r="B273" s="231"/>
      <c r="C273" s="186" t="s">
        <v>60</v>
      </c>
      <c r="D273" s="186"/>
      <c r="E273" s="186"/>
      <c r="F273" s="186"/>
      <c r="G273" s="186"/>
      <c r="H273" s="186"/>
      <c r="I273" s="186"/>
      <c r="J273" s="186"/>
      <c r="K273" s="186"/>
      <c r="L273" s="186"/>
      <c r="M273" s="186"/>
      <c r="N273" s="186"/>
      <c r="O273" s="186"/>
      <c r="P273" s="186"/>
      <c r="Q273" s="186"/>
      <c r="R273" s="186"/>
      <c r="S273" s="186"/>
      <c r="T273" s="186"/>
      <c r="U273" s="186"/>
      <c r="V273" s="186"/>
      <c r="W273" s="186"/>
      <c r="X273" s="186"/>
      <c r="Y273" s="186"/>
      <c r="Z273" s="186"/>
      <c r="AA273" s="186"/>
      <c r="AB273" s="186"/>
      <c r="AC273" s="186"/>
      <c r="AD273" s="186"/>
      <c r="AE273" s="186"/>
      <c r="AF273" s="186"/>
      <c r="AG273" s="186"/>
      <c r="AH273" s="186"/>
      <c r="AI273" s="186"/>
      <c r="AJ273" s="186"/>
      <c r="AK273" s="186"/>
      <c r="AL273" s="186"/>
      <c r="AM273" s="186"/>
      <c r="AN273" s="186"/>
      <c r="AO273" s="186"/>
      <c r="AP273" s="186"/>
      <c r="AQ273" s="186"/>
      <c r="AR273" s="186"/>
      <c r="AS273" s="186"/>
      <c r="AT273" s="186"/>
      <c r="AU273" s="186"/>
      <c r="AV273" s="171"/>
      <c r="AW273" s="172"/>
      <c r="AX273" s="172"/>
      <c r="AY273" s="172"/>
      <c r="AZ273" s="173"/>
    </row>
    <row r="274" spans="1:52" ht="24.75" customHeight="1" x14ac:dyDescent="0.2">
      <c r="A274" s="231" t="s">
        <v>201</v>
      </c>
      <c r="B274" s="231"/>
      <c r="C274" s="186" t="s">
        <v>61</v>
      </c>
      <c r="D274" s="186"/>
      <c r="E274" s="186"/>
      <c r="F274" s="186"/>
      <c r="G274" s="186"/>
      <c r="H274" s="186"/>
      <c r="I274" s="186"/>
      <c r="J274" s="186"/>
      <c r="K274" s="186"/>
      <c r="L274" s="186"/>
      <c r="M274" s="186"/>
      <c r="N274" s="186"/>
      <c r="O274" s="186"/>
      <c r="P274" s="186"/>
      <c r="Q274" s="186"/>
      <c r="R274" s="186"/>
      <c r="S274" s="186"/>
      <c r="T274" s="186"/>
      <c r="U274" s="186"/>
      <c r="V274" s="186"/>
      <c r="W274" s="186"/>
      <c r="X274" s="186"/>
      <c r="Y274" s="186"/>
      <c r="Z274" s="186"/>
      <c r="AA274" s="186"/>
      <c r="AB274" s="186"/>
      <c r="AC274" s="186"/>
      <c r="AD274" s="186"/>
      <c r="AE274" s="186"/>
      <c r="AF274" s="186"/>
      <c r="AG274" s="186"/>
      <c r="AH274" s="186"/>
      <c r="AI274" s="186"/>
      <c r="AJ274" s="186"/>
      <c r="AK274" s="186"/>
      <c r="AL274" s="186"/>
      <c r="AM274" s="186"/>
      <c r="AN274" s="186"/>
      <c r="AO274" s="186"/>
      <c r="AP274" s="186"/>
      <c r="AQ274" s="186"/>
      <c r="AR274" s="186"/>
      <c r="AS274" s="186"/>
      <c r="AT274" s="186"/>
      <c r="AU274" s="186"/>
      <c r="AV274" s="171"/>
      <c r="AW274" s="172"/>
      <c r="AX274" s="172"/>
      <c r="AY274" s="172"/>
      <c r="AZ274" s="173"/>
    </row>
    <row r="275" spans="1:52" ht="60" customHeight="1" x14ac:dyDescent="0.2">
      <c r="A275" s="231" t="s">
        <v>62</v>
      </c>
      <c r="B275" s="231"/>
      <c r="C275" s="233" t="s">
        <v>63</v>
      </c>
      <c r="D275" s="233"/>
      <c r="E275" s="233"/>
      <c r="F275" s="233"/>
      <c r="G275" s="233"/>
      <c r="H275" s="233"/>
      <c r="I275" s="233" t="s">
        <v>64</v>
      </c>
      <c r="J275" s="233"/>
      <c r="K275" s="233"/>
      <c r="L275" s="233"/>
      <c r="M275" s="233"/>
      <c r="N275" s="233"/>
      <c r="O275" s="233"/>
      <c r="P275" s="233"/>
      <c r="Q275" s="233"/>
      <c r="R275" s="233"/>
      <c r="S275" s="233"/>
      <c r="T275" s="233" t="s">
        <v>65</v>
      </c>
      <c r="U275" s="233"/>
      <c r="V275" s="233"/>
      <c r="W275" s="233"/>
      <c r="X275" s="233"/>
      <c r="Y275" s="233"/>
      <c r="Z275" s="233" t="s">
        <v>6</v>
      </c>
      <c r="AA275" s="233"/>
      <c r="AB275" s="233"/>
      <c r="AC275" s="233"/>
      <c r="AD275" s="233"/>
      <c r="AE275" s="233"/>
      <c r="AF275" s="233" t="s">
        <v>7</v>
      </c>
      <c r="AG275" s="233"/>
      <c r="AH275" s="233"/>
      <c r="AI275" s="233"/>
      <c r="AJ275" s="233"/>
      <c r="AK275" s="233" t="s">
        <v>66</v>
      </c>
      <c r="AL275" s="233"/>
      <c r="AM275" s="233"/>
      <c r="AN275" s="233" t="s">
        <v>67</v>
      </c>
      <c r="AO275" s="233"/>
      <c r="AP275" s="233"/>
      <c r="AQ275" s="233"/>
      <c r="AR275" s="233" t="s">
        <v>372</v>
      </c>
      <c r="AS275" s="233"/>
      <c r="AT275" s="233"/>
      <c r="AU275" s="233"/>
      <c r="AV275" s="190" t="s">
        <v>118</v>
      </c>
      <c r="AW275" s="190"/>
      <c r="AX275" s="190"/>
      <c r="AY275" s="190"/>
      <c r="AZ275" s="190"/>
    </row>
    <row r="276" spans="1:52" ht="15" customHeight="1" x14ac:dyDescent="0.2">
      <c r="A276" s="159" t="s">
        <v>68</v>
      </c>
      <c r="B276" s="159"/>
      <c r="C276" s="233"/>
      <c r="D276" s="233"/>
      <c r="E276" s="233"/>
      <c r="F276" s="233"/>
      <c r="G276" s="233"/>
      <c r="H276" s="233"/>
      <c r="I276" s="233"/>
      <c r="J276" s="233"/>
      <c r="K276" s="233"/>
      <c r="L276" s="233"/>
      <c r="M276" s="233"/>
      <c r="N276" s="233"/>
      <c r="O276" s="233"/>
      <c r="P276" s="233"/>
      <c r="Q276" s="233"/>
      <c r="R276" s="233"/>
      <c r="S276" s="233"/>
      <c r="T276" s="233"/>
      <c r="U276" s="233"/>
      <c r="V276" s="233"/>
      <c r="W276" s="233"/>
      <c r="X276" s="233"/>
      <c r="Y276" s="233"/>
      <c r="Z276" s="233"/>
      <c r="AA276" s="233"/>
      <c r="AB276" s="233"/>
      <c r="AC276" s="233"/>
      <c r="AD276" s="233"/>
      <c r="AE276" s="233"/>
      <c r="AF276" s="296"/>
      <c r="AG276" s="296"/>
      <c r="AH276" s="296"/>
      <c r="AI276" s="296"/>
      <c r="AJ276" s="296"/>
      <c r="AK276" s="296"/>
      <c r="AL276" s="296"/>
      <c r="AM276" s="296"/>
      <c r="AN276" s="233"/>
      <c r="AO276" s="233"/>
      <c r="AP276" s="233"/>
      <c r="AQ276" s="233"/>
      <c r="AR276" s="233"/>
      <c r="AS276" s="233"/>
      <c r="AT276" s="233"/>
      <c r="AU276" s="233"/>
      <c r="AV276" s="190" t="s">
        <v>118</v>
      </c>
      <c r="AW276" s="190"/>
      <c r="AX276" s="190"/>
      <c r="AY276" s="190"/>
      <c r="AZ276" s="190"/>
    </row>
    <row r="277" spans="1:52" ht="15" customHeight="1" x14ac:dyDescent="0.2">
      <c r="A277" s="159" t="s">
        <v>69</v>
      </c>
      <c r="B277" s="159"/>
      <c r="C277" s="233"/>
      <c r="D277" s="233"/>
      <c r="E277" s="233"/>
      <c r="F277" s="233"/>
      <c r="G277" s="233"/>
      <c r="H277" s="233"/>
      <c r="I277" s="233"/>
      <c r="J277" s="233"/>
      <c r="K277" s="233"/>
      <c r="L277" s="233"/>
      <c r="M277" s="233"/>
      <c r="N277" s="233"/>
      <c r="O277" s="233"/>
      <c r="P277" s="233"/>
      <c r="Q277" s="233"/>
      <c r="R277" s="233"/>
      <c r="S277" s="233"/>
      <c r="T277" s="233"/>
      <c r="U277" s="233"/>
      <c r="V277" s="233"/>
      <c r="W277" s="233"/>
      <c r="X277" s="233"/>
      <c r="Y277" s="233"/>
      <c r="Z277" s="233"/>
      <c r="AA277" s="233"/>
      <c r="AB277" s="233"/>
      <c r="AC277" s="233"/>
      <c r="AD277" s="233"/>
      <c r="AE277" s="233"/>
      <c r="AF277" s="296"/>
      <c r="AG277" s="296"/>
      <c r="AH277" s="296"/>
      <c r="AI277" s="296"/>
      <c r="AJ277" s="296"/>
      <c r="AK277" s="296"/>
      <c r="AL277" s="296"/>
      <c r="AM277" s="296"/>
      <c r="AN277" s="233"/>
      <c r="AO277" s="233"/>
      <c r="AP277" s="233"/>
      <c r="AQ277" s="233"/>
      <c r="AR277" s="233"/>
      <c r="AS277" s="233"/>
      <c r="AT277" s="233"/>
      <c r="AU277" s="233"/>
      <c r="AV277" s="190" t="s">
        <v>118</v>
      </c>
      <c r="AW277" s="190"/>
      <c r="AX277" s="190"/>
      <c r="AY277" s="190"/>
      <c r="AZ277" s="190"/>
    </row>
    <row r="278" spans="1:52" ht="15" customHeight="1" x14ac:dyDescent="0.2">
      <c r="A278" s="159" t="s">
        <v>70</v>
      </c>
      <c r="B278" s="159"/>
      <c r="C278" s="233"/>
      <c r="D278" s="233"/>
      <c r="E278" s="233"/>
      <c r="F278" s="233"/>
      <c r="G278" s="233"/>
      <c r="H278" s="233"/>
      <c r="I278" s="233"/>
      <c r="J278" s="233"/>
      <c r="K278" s="233"/>
      <c r="L278" s="233"/>
      <c r="M278" s="233"/>
      <c r="N278" s="233"/>
      <c r="O278" s="233"/>
      <c r="P278" s="233"/>
      <c r="Q278" s="233"/>
      <c r="R278" s="233"/>
      <c r="S278" s="233"/>
      <c r="T278" s="233"/>
      <c r="U278" s="233"/>
      <c r="V278" s="233"/>
      <c r="W278" s="233"/>
      <c r="X278" s="233"/>
      <c r="Y278" s="233"/>
      <c r="Z278" s="233"/>
      <c r="AA278" s="233"/>
      <c r="AB278" s="233"/>
      <c r="AC278" s="233"/>
      <c r="AD278" s="233"/>
      <c r="AE278" s="233"/>
      <c r="AF278" s="296"/>
      <c r="AG278" s="296"/>
      <c r="AH278" s="296"/>
      <c r="AI278" s="296"/>
      <c r="AJ278" s="296"/>
      <c r="AK278" s="296"/>
      <c r="AL278" s="296"/>
      <c r="AM278" s="296"/>
      <c r="AN278" s="233"/>
      <c r="AO278" s="233"/>
      <c r="AP278" s="233"/>
      <c r="AQ278" s="233"/>
      <c r="AR278" s="233"/>
      <c r="AS278" s="233"/>
      <c r="AT278" s="233"/>
      <c r="AU278" s="233"/>
      <c r="AV278" s="190" t="s">
        <v>118</v>
      </c>
      <c r="AW278" s="190"/>
      <c r="AX278" s="190"/>
      <c r="AY278" s="190"/>
      <c r="AZ278" s="190"/>
    </row>
    <row r="279" spans="1:52" ht="15" customHeight="1" x14ac:dyDescent="0.2">
      <c r="A279" s="231" t="s">
        <v>73</v>
      </c>
      <c r="B279" s="231"/>
      <c r="C279" s="186" t="s">
        <v>71</v>
      </c>
      <c r="D279" s="186"/>
      <c r="E279" s="186"/>
      <c r="F279" s="186"/>
      <c r="G279" s="186"/>
      <c r="H279" s="186"/>
      <c r="I279" s="186"/>
      <c r="J279" s="186"/>
      <c r="K279" s="186"/>
      <c r="L279" s="186"/>
      <c r="M279" s="186"/>
      <c r="N279" s="186"/>
      <c r="O279" s="186"/>
      <c r="P279" s="186"/>
      <c r="Q279" s="186"/>
      <c r="R279" s="186"/>
      <c r="S279" s="186"/>
      <c r="T279" s="186"/>
      <c r="U279" s="186"/>
      <c r="V279" s="186"/>
      <c r="W279" s="186"/>
      <c r="X279" s="186"/>
      <c r="Y279" s="186"/>
      <c r="Z279" s="186"/>
      <c r="AA279" s="186"/>
      <c r="AB279" s="186"/>
      <c r="AC279" s="186"/>
      <c r="AD279" s="186"/>
      <c r="AE279" s="186"/>
      <c r="AF279" s="186"/>
      <c r="AG279" s="186"/>
      <c r="AH279" s="186"/>
      <c r="AI279" s="186"/>
      <c r="AJ279" s="186"/>
      <c r="AK279" s="186"/>
      <c r="AL279" s="186"/>
      <c r="AM279" s="186"/>
      <c r="AN279" s="186"/>
      <c r="AO279" s="186"/>
      <c r="AP279" s="186"/>
      <c r="AQ279" s="186"/>
      <c r="AR279" s="186"/>
      <c r="AS279" s="186"/>
      <c r="AT279" s="186"/>
      <c r="AU279" s="186"/>
      <c r="AV279" s="171"/>
      <c r="AW279" s="172"/>
      <c r="AX279" s="172"/>
      <c r="AY279" s="172"/>
      <c r="AZ279" s="173"/>
    </row>
    <row r="280" spans="1:52" ht="15" customHeight="1" x14ac:dyDescent="0.2">
      <c r="A280" s="231" t="s">
        <v>74</v>
      </c>
      <c r="B280" s="231"/>
      <c r="C280" s="186" t="s">
        <v>72</v>
      </c>
      <c r="D280" s="186"/>
      <c r="E280" s="186"/>
      <c r="F280" s="186"/>
      <c r="G280" s="186"/>
      <c r="H280" s="186"/>
      <c r="I280" s="186"/>
      <c r="J280" s="186"/>
      <c r="K280" s="186"/>
      <c r="L280" s="186"/>
      <c r="M280" s="186"/>
      <c r="N280" s="186"/>
      <c r="O280" s="186"/>
      <c r="P280" s="186"/>
      <c r="Q280" s="186"/>
      <c r="R280" s="186"/>
      <c r="S280" s="186"/>
      <c r="T280" s="186"/>
      <c r="U280" s="186"/>
      <c r="V280" s="186"/>
      <c r="W280" s="186"/>
      <c r="X280" s="186"/>
      <c r="Y280" s="186"/>
      <c r="Z280" s="186"/>
      <c r="AA280" s="186"/>
      <c r="AB280" s="186"/>
      <c r="AC280" s="186"/>
      <c r="AD280" s="186"/>
      <c r="AE280" s="186"/>
      <c r="AF280" s="186"/>
      <c r="AG280" s="186"/>
      <c r="AH280" s="186"/>
      <c r="AI280" s="186"/>
      <c r="AJ280" s="186"/>
      <c r="AK280" s="186"/>
      <c r="AL280" s="186"/>
      <c r="AM280" s="186"/>
      <c r="AN280" s="186"/>
      <c r="AO280" s="186"/>
      <c r="AP280" s="186"/>
      <c r="AQ280" s="186"/>
      <c r="AR280" s="186"/>
      <c r="AS280" s="186"/>
      <c r="AT280" s="186"/>
      <c r="AU280" s="186"/>
      <c r="AV280" s="171"/>
      <c r="AW280" s="172"/>
      <c r="AX280" s="172"/>
      <c r="AY280" s="172"/>
      <c r="AZ280" s="173"/>
    </row>
    <row r="281" spans="1:52" ht="7.5" customHeight="1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</row>
    <row r="282" spans="1:52" ht="27" customHeight="1" x14ac:dyDescent="0.2">
      <c r="A282" s="228" t="s">
        <v>227</v>
      </c>
      <c r="B282" s="229"/>
      <c r="C282" s="229"/>
      <c r="D282" s="229"/>
      <c r="E282" s="229"/>
      <c r="F282" s="229"/>
      <c r="G282" s="229"/>
      <c r="H282" s="229"/>
      <c r="I282" s="229"/>
      <c r="J282" s="229"/>
      <c r="K282" s="229"/>
      <c r="L282" s="229"/>
      <c r="M282" s="229"/>
      <c r="N282" s="229"/>
      <c r="O282" s="229"/>
      <c r="P282" s="229"/>
      <c r="Q282" s="229"/>
      <c r="R282" s="229"/>
      <c r="S282" s="229"/>
      <c r="T282" s="229"/>
      <c r="U282" s="229"/>
      <c r="V282" s="229"/>
      <c r="W282" s="229"/>
      <c r="X282" s="229"/>
      <c r="Y282" s="229"/>
      <c r="Z282" s="229"/>
      <c r="AA282" s="229"/>
      <c r="AB282" s="229"/>
      <c r="AC282" s="229"/>
      <c r="AD282" s="229"/>
      <c r="AE282" s="229"/>
      <c r="AF282" s="229"/>
      <c r="AG282" s="229"/>
      <c r="AH282" s="229"/>
      <c r="AI282" s="229"/>
      <c r="AJ282" s="229"/>
      <c r="AK282" s="229"/>
      <c r="AL282" s="229"/>
      <c r="AM282" s="229"/>
      <c r="AN282" s="229"/>
      <c r="AO282" s="229"/>
      <c r="AP282" s="229"/>
      <c r="AQ282" s="229"/>
      <c r="AR282" s="229"/>
      <c r="AS282" s="229"/>
      <c r="AT282" s="229"/>
      <c r="AU282" s="230"/>
      <c r="AV282" s="231"/>
      <c r="AW282" s="231"/>
      <c r="AX282" s="231"/>
      <c r="AY282" s="231"/>
      <c r="AZ282" s="231"/>
    </row>
    <row r="283" spans="1:52" ht="27" customHeight="1" x14ac:dyDescent="0.2">
      <c r="A283" s="228" t="s">
        <v>75</v>
      </c>
      <c r="B283" s="229"/>
      <c r="C283" s="229"/>
      <c r="D283" s="229"/>
      <c r="E283" s="229"/>
      <c r="F283" s="229"/>
      <c r="G283" s="229"/>
      <c r="H283" s="229"/>
      <c r="I283" s="229"/>
      <c r="J283" s="229"/>
      <c r="K283" s="229"/>
      <c r="L283" s="229"/>
      <c r="M283" s="229"/>
      <c r="N283" s="229"/>
      <c r="O283" s="229"/>
      <c r="P283" s="229"/>
      <c r="Q283" s="229"/>
      <c r="R283" s="229"/>
      <c r="S283" s="229"/>
      <c r="T283" s="229"/>
      <c r="U283" s="229"/>
      <c r="V283" s="229"/>
      <c r="W283" s="229"/>
      <c r="X283" s="229"/>
      <c r="Y283" s="229"/>
      <c r="Z283" s="229"/>
      <c r="AA283" s="229"/>
      <c r="AB283" s="229"/>
      <c r="AC283" s="229"/>
      <c r="AD283" s="229"/>
      <c r="AE283" s="229"/>
      <c r="AF283" s="229"/>
      <c r="AG283" s="229"/>
      <c r="AH283" s="229"/>
      <c r="AI283" s="229"/>
      <c r="AJ283" s="229"/>
      <c r="AK283" s="229"/>
      <c r="AL283" s="229"/>
      <c r="AM283" s="229"/>
      <c r="AN283" s="229"/>
      <c r="AO283" s="229"/>
      <c r="AP283" s="229"/>
      <c r="AQ283" s="229"/>
      <c r="AR283" s="229"/>
      <c r="AS283" s="229"/>
      <c r="AT283" s="229"/>
      <c r="AU283" s="230"/>
      <c r="AV283" s="231"/>
      <c r="AW283" s="231"/>
      <c r="AX283" s="231"/>
      <c r="AY283" s="231"/>
      <c r="AZ283" s="231"/>
    </row>
    <row r="284" spans="1:52" ht="12.75" customHeight="1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  <c r="AA284" s="50"/>
      <c r="AB284" s="50"/>
      <c r="AC284" s="50"/>
      <c r="AD284" s="50"/>
      <c r="AE284" s="50"/>
      <c r="AF284" s="50"/>
      <c r="AG284" s="50"/>
      <c r="AH284" s="50"/>
      <c r="AI284" s="50"/>
      <c r="AJ284" s="50"/>
      <c r="AK284" s="50"/>
      <c r="AL284" s="50"/>
      <c r="AM284" s="50"/>
      <c r="AN284" s="50"/>
      <c r="AO284" s="50"/>
      <c r="AP284" s="50"/>
      <c r="AQ284" s="50"/>
      <c r="AR284" s="50"/>
      <c r="AS284" s="50"/>
      <c r="AT284" s="50"/>
      <c r="AU284" s="50"/>
      <c r="AV284" s="50"/>
      <c r="AW284" s="50"/>
      <c r="AX284" s="50"/>
      <c r="AY284" s="50"/>
      <c r="AZ284" s="50"/>
    </row>
    <row r="285" spans="1:52" ht="12.75" customHeight="1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AH285" s="50"/>
      <c r="AI285" s="50"/>
      <c r="AJ285" s="50"/>
      <c r="AK285" s="50"/>
      <c r="AL285" s="50"/>
      <c r="AM285" s="50"/>
      <c r="AN285" s="50"/>
      <c r="AO285" s="50"/>
      <c r="AP285" s="50"/>
      <c r="AQ285" s="50"/>
      <c r="AR285" s="50"/>
      <c r="AS285" s="50"/>
      <c r="AT285" s="50"/>
      <c r="AU285" s="50"/>
      <c r="AV285" s="50"/>
      <c r="AW285" s="50"/>
      <c r="AX285" s="50"/>
      <c r="AY285" s="50"/>
      <c r="AZ285" s="50"/>
    </row>
    <row r="286" spans="1:52" ht="12.75" customHeight="1" x14ac:dyDescent="0.2">
      <c r="A286" s="22" t="s">
        <v>122</v>
      </c>
      <c r="B286" s="41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AH286" s="22"/>
      <c r="AI286" s="22"/>
      <c r="AJ286" s="22"/>
      <c r="AK286" s="22"/>
      <c r="AL286" s="22"/>
      <c r="AM286" s="83"/>
      <c r="AN286" s="40"/>
      <c r="AO286" s="40"/>
      <c r="AP286" s="40"/>
      <c r="AQ286" s="40"/>
      <c r="AR286" s="40"/>
      <c r="AS286" s="40"/>
      <c r="AT286" s="22"/>
      <c r="AU286" s="41"/>
      <c r="AV286" s="22"/>
      <c r="AW286" s="22"/>
      <c r="AX286" s="22"/>
      <c r="AY286" s="22"/>
      <c r="AZ286" s="22"/>
    </row>
    <row r="287" spans="1:52" ht="12.75" customHeight="1" x14ac:dyDescent="0.2">
      <c r="A287" s="41" t="s">
        <v>144</v>
      </c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AC287" s="227"/>
      <c r="AD287" s="227"/>
      <c r="AE287" s="227"/>
      <c r="AF287" s="227"/>
      <c r="AG287" s="227"/>
      <c r="AH287" s="227"/>
      <c r="AI287" s="227"/>
      <c r="AJ287" s="227"/>
      <c r="AK287" s="227"/>
      <c r="AL287" s="227"/>
      <c r="AM287" s="25"/>
      <c r="AN287" s="25"/>
      <c r="AO287" s="25"/>
      <c r="AQ287" s="227"/>
      <c r="AR287" s="227"/>
      <c r="AS287" s="227"/>
      <c r="AT287" s="227"/>
      <c r="AU287" s="227"/>
      <c r="AV287" s="227"/>
      <c r="AW287" s="227"/>
      <c r="AX287" s="227"/>
      <c r="AY287" s="227"/>
      <c r="AZ287" s="227"/>
    </row>
    <row r="288" spans="1:52" ht="12.75" customHeight="1" x14ac:dyDescent="0.2">
      <c r="A288" s="84"/>
      <c r="B288" s="84"/>
      <c r="C288" s="84"/>
      <c r="D288" s="84"/>
      <c r="E288" s="84"/>
      <c r="F288" s="84"/>
      <c r="G288" s="84"/>
      <c r="H288" s="84"/>
      <c r="I288" s="84"/>
      <c r="J288" s="84"/>
      <c r="K288" s="84"/>
      <c r="L288" s="84"/>
      <c r="M288" s="84"/>
      <c r="N288" s="84"/>
      <c r="O288" s="84"/>
      <c r="P288" s="84"/>
      <c r="Q288" s="84"/>
      <c r="R288" s="84"/>
      <c r="S288" s="84"/>
      <c r="T288" s="84"/>
      <c r="AC288" s="300" t="s">
        <v>123</v>
      </c>
      <c r="AD288" s="300"/>
      <c r="AE288" s="300"/>
      <c r="AF288" s="300"/>
      <c r="AG288" s="300"/>
      <c r="AH288" s="300"/>
      <c r="AI288" s="300"/>
      <c r="AJ288" s="300"/>
      <c r="AK288" s="300"/>
      <c r="AL288" s="300"/>
      <c r="AM288" s="85"/>
      <c r="AN288" s="85"/>
      <c r="AO288" s="85"/>
      <c r="AP288" s="31"/>
      <c r="AQ288" s="232" t="s">
        <v>124</v>
      </c>
      <c r="AR288" s="232"/>
      <c r="AS288" s="232"/>
      <c r="AT288" s="232"/>
      <c r="AU288" s="232"/>
      <c r="AV288" s="232"/>
      <c r="AW288" s="232"/>
      <c r="AX288" s="232"/>
      <c r="AY288" s="232"/>
      <c r="AZ288" s="232"/>
    </row>
    <row r="289" spans="1:52" ht="12.75" customHeight="1" x14ac:dyDescent="0.2">
      <c r="A289" s="41" t="s">
        <v>164</v>
      </c>
      <c r="B289" s="84"/>
      <c r="C289" s="84"/>
      <c r="D289" s="84"/>
      <c r="E289" s="84"/>
      <c r="F289" s="84"/>
      <c r="G289" s="84"/>
      <c r="H289" s="84"/>
      <c r="I289" s="84"/>
      <c r="J289" s="84"/>
      <c r="K289" s="84"/>
      <c r="L289" s="84"/>
      <c r="M289" s="84"/>
      <c r="N289" s="84"/>
      <c r="O289" s="84"/>
      <c r="P289" s="84"/>
      <c r="Q289" s="84"/>
      <c r="R289" s="84"/>
      <c r="S289" s="84"/>
      <c r="T289" s="84"/>
      <c r="U289" s="49"/>
      <c r="V289" s="49"/>
      <c r="W289" s="49"/>
      <c r="X289" s="49"/>
      <c r="Y289" s="49"/>
      <c r="Z289" s="49"/>
      <c r="AA289" s="49"/>
      <c r="AB289" s="49"/>
      <c r="AC289" s="49"/>
      <c r="AD289" s="49"/>
      <c r="AE289" s="49"/>
      <c r="AF289" s="49"/>
      <c r="AG289" s="49"/>
      <c r="AH289" s="31"/>
      <c r="AI289" s="31"/>
      <c r="AJ289" s="31"/>
      <c r="AK289" s="31"/>
      <c r="AL289" s="31"/>
      <c r="AM289" s="31"/>
      <c r="AN289" s="31"/>
      <c r="AO289" s="31"/>
      <c r="AP289" s="31"/>
      <c r="AQ289" s="49"/>
      <c r="AR289" s="49"/>
      <c r="AS289" s="49"/>
      <c r="AT289" s="49"/>
      <c r="AU289" s="49"/>
      <c r="AV289" s="49"/>
      <c r="AW289" s="49"/>
      <c r="AX289" s="49"/>
      <c r="AY289" s="49"/>
      <c r="AZ289" s="49"/>
    </row>
    <row r="290" spans="1:52" ht="12.75" customHeight="1" x14ac:dyDescent="0.2">
      <c r="A290" s="10" t="s">
        <v>267</v>
      </c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AC290" s="227"/>
      <c r="AD290" s="227"/>
      <c r="AE290" s="227"/>
      <c r="AF290" s="227"/>
      <c r="AG290" s="227"/>
      <c r="AH290" s="227"/>
      <c r="AI290" s="227"/>
      <c r="AJ290" s="227"/>
      <c r="AK290" s="227"/>
      <c r="AL290" s="227"/>
      <c r="AM290" s="25"/>
      <c r="AN290" s="25"/>
      <c r="AO290" s="25"/>
      <c r="AQ290" s="227"/>
      <c r="AR290" s="227"/>
      <c r="AS290" s="227"/>
      <c r="AT290" s="227"/>
      <c r="AU290" s="227"/>
      <c r="AV290" s="227"/>
      <c r="AW290" s="227"/>
      <c r="AX290" s="227"/>
      <c r="AY290" s="227"/>
      <c r="AZ290" s="227"/>
    </row>
    <row r="291" spans="1:52" ht="12.75" customHeight="1" x14ac:dyDescent="0.2">
      <c r="A291" s="86"/>
      <c r="B291" s="84"/>
      <c r="C291" s="84"/>
      <c r="D291" s="84"/>
      <c r="E291" s="84"/>
      <c r="F291" s="84"/>
      <c r="G291" s="84"/>
      <c r="H291" s="84"/>
      <c r="I291" s="84"/>
      <c r="J291" s="84"/>
      <c r="K291" s="84"/>
      <c r="L291" s="84"/>
      <c r="M291" s="84"/>
      <c r="N291" s="84"/>
      <c r="O291" s="84"/>
      <c r="P291" s="84"/>
      <c r="Q291" s="84"/>
      <c r="R291" s="84"/>
      <c r="S291" s="84"/>
      <c r="T291" s="84"/>
      <c r="AC291" s="300" t="s">
        <v>123</v>
      </c>
      <c r="AD291" s="300"/>
      <c r="AE291" s="300"/>
      <c r="AF291" s="300"/>
      <c r="AG291" s="300"/>
      <c r="AH291" s="300"/>
      <c r="AI291" s="300"/>
      <c r="AJ291" s="300"/>
      <c r="AK291" s="300"/>
      <c r="AL291" s="300"/>
      <c r="AM291" s="85"/>
      <c r="AN291" s="85"/>
      <c r="AO291" s="85"/>
      <c r="AP291" s="31"/>
      <c r="AQ291" s="232" t="s">
        <v>124</v>
      </c>
      <c r="AR291" s="232"/>
      <c r="AS291" s="232"/>
      <c r="AT291" s="232"/>
      <c r="AU291" s="232"/>
      <c r="AV291" s="232"/>
      <c r="AW291" s="232"/>
      <c r="AX291" s="232"/>
      <c r="AY291" s="232"/>
      <c r="AZ291" s="232"/>
    </row>
    <row r="292" spans="1:52" ht="12.75" customHeight="1" x14ac:dyDescent="0.2">
      <c r="A292" s="41" t="s">
        <v>165</v>
      </c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</row>
    <row r="293" spans="1:52" ht="12.75" customHeight="1" x14ac:dyDescent="0.2">
      <c r="A293" s="41" t="s">
        <v>351</v>
      </c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</row>
    <row r="294" spans="1:52" ht="12.75" customHeight="1" x14ac:dyDescent="0.2">
      <c r="A294" s="41" t="s">
        <v>350</v>
      </c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</row>
    <row r="295" spans="1:52" ht="12.75" customHeight="1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</row>
    <row r="296" spans="1:52" ht="12.75" customHeight="1" x14ac:dyDescent="0.2">
      <c r="A296" s="41" t="s">
        <v>166</v>
      </c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</row>
    <row r="297" spans="1:52" ht="12.75" customHeight="1" x14ac:dyDescent="0.2">
      <c r="A297" s="41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R297" s="22"/>
      <c r="AS297" s="22"/>
      <c r="AT297" s="22"/>
      <c r="AU297" s="22"/>
      <c r="AV297" s="22"/>
      <c r="AW297" s="22"/>
      <c r="AX297" s="22"/>
      <c r="AY297" s="22"/>
      <c r="AZ297" s="22"/>
    </row>
    <row r="298" spans="1:52" ht="15" customHeight="1" x14ac:dyDescent="0.2">
      <c r="A298" s="168"/>
      <c r="B298" s="168"/>
      <c r="C298" s="168"/>
      <c r="D298" s="168"/>
      <c r="E298" s="168"/>
      <c r="F298" s="168"/>
      <c r="G298" s="168"/>
      <c r="H298" s="168"/>
      <c r="I298" s="168"/>
      <c r="J298" s="168"/>
      <c r="K298" s="168"/>
      <c r="L298" s="168"/>
      <c r="M298" s="168"/>
      <c r="N298" s="168"/>
      <c r="O298" s="168"/>
      <c r="P298" s="168"/>
      <c r="Q298" s="168"/>
      <c r="R298" s="168"/>
      <c r="S298" s="168"/>
      <c r="T298" s="168"/>
      <c r="U298" s="168"/>
      <c r="V298" s="168"/>
      <c r="W298" s="168"/>
      <c r="X298" s="168"/>
      <c r="Y298" s="168"/>
      <c r="AR298" s="22"/>
      <c r="AS298" s="22"/>
      <c r="AT298" s="22"/>
      <c r="AU298" s="22"/>
      <c r="AV298" s="22"/>
      <c r="AW298" s="22"/>
      <c r="AX298" s="22"/>
      <c r="AY298" s="22"/>
      <c r="AZ298" s="22"/>
    </row>
    <row r="299" spans="1:52" ht="12.75" customHeight="1" x14ac:dyDescent="0.2">
      <c r="A299" s="200" t="s">
        <v>121</v>
      </c>
      <c r="B299" s="200"/>
      <c r="C299" s="200"/>
      <c r="D299" s="200"/>
      <c r="E299" s="200"/>
      <c r="F299" s="197" t="s">
        <v>159</v>
      </c>
      <c r="G299" s="197"/>
      <c r="H299" s="197"/>
      <c r="I299" s="197"/>
      <c r="J299" s="197"/>
      <c r="K299" s="197"/>
      <c r="L299" s="197"/>
      <c r="M299" s="197"/>
      <c r="N299" s="197" t="s">
        <v>160</v>
      </c>
      <c r="O299" s="197"/>
      <c r="P299" s="197"/>
      <c r="Q299" s="197"/>
      <c r="R299" s="197"/>
      <c r="S299" s="197"/>
      <c r="T299" s="197"/>
      <c r="U299" s="197"/>
      <c r="V299" s="197"/>
      <c r="W299" s="197"/>
      <c r="X299" s="197"/>
      <c r="Y299" s="197"/>
      <c r="Z299" s="87"/>
      <c r="AE299" s="84"/>
      <c r="AF299" s="84"/>
      <c r="AG299" s="84"/>
      <c r="AH299" s="84"/>
      <c r="AI299" s="84"/>
      <c r="AJ299" s="84"/>
      <c r="AK299" s="84"/>
      <c r="AL299" s="84"/>
      <c r="AM299" s="84"/>
      <c r="AN299" s="84"/>
      <c r="AO299" s="84"/>
      <c r="AP299" s="84"/>
      <c r="AQ299" s="84"/>
      <c r="AR299" s="84"/>
      <c r="AS299" s="84"/>
      <c r="AT299" s="84"/>
      <c r="AU299" s="84"/>
      <c r="AV299" s="84"/>
      <c r="AW299" s="84"/>
      <c r="AX299" s="84"/>
      <c r="AY299" s="84"/>
      <c r="AZ299" s="84"/>
    </row>
    <row r="300" spans="1:52" ht="163.5" customHeight="1" x14ac:dyDescent="0.2">
      <c r="A300" s="198" t="s">
        <v>8</v>
      </c>
      <c r="B300" s="199"/>
      <c r="C300" s="199"/>
      <c r="D300" s="199"/>
      <c r="E300" s="199"/>
      <c r="F300" s="199"/>
      <c r="G300" s="199"/>
      <c r="H300" s="199"/>
      <c r="I300" s="199"/>
      <c r="J300" s="199"/>
      <c r="K300" s="199"/>
      <c r="L300" s="199"/>
      <c r="M300" s="199"/>
      <c r="N300" s="199"/>
      <c r="O300" s="199"/>
      <c r="P300" s="199"/>
      <c r="Q300" s="199"/>
      <c r="R300" s="199"/>
      <c r="S300" s="199"/>
      <c r="T300" s="199"/>
      <c r="U300" s="199"/>
      <c r="V300" s="199"/>
      <c r="W300" s="199"/>
      <c r="X300" s="199"/>
      <c r="Y300" s="199"/>
      <c r="Z300" s="199"/>
      <c r="AA300" s="199"/>
      <c r="AB300" s="199"/>
      <c r="AC300" s="199"/>
      <c r="AD300" s="199"/>
      <c r="AE300" s="199"/>
      <c r="AF300" s="199"/>
      <c r="AG300" s="199"/>
      <c r="AH300" s="199"/>
      <c r="AI300" s="199"/>
      <c r="AJ300" s="199"/>
      <c r="AK300" s="199"/>
      <c r="AL300" s="199"/>
      <c r="AM300" s="199"/>
      <c r="AN300" s="199"/>
      <c r="AO300" s="199"/>
      <c r="AP300" s="199"/>
      <c r="AQ300" s="199"/>
      <c r="AR300" s="199"/>
      <c r="AS300" s="199"/>
      <c r="AT300" s="199"/>
      <c r="AU300" s="199"/>
      <c r="AV300" s="199"/>
      <c r="AW300" s="199"/>
      <c r="AX300" s="199"/>
      <c r="AY300" s="199"/>
      <c r="AZ300" s="199"/>
    </row>
    <row r="301" spans="1:52" ht="135" customHeight="1" x14ac:dyDescent="0.2">
      <c r="A301" s="293" t="s">
        <v>9</v>
      </c>
      <c r="B301" s="294"/>
      <c r="C301" s="294"/>
      <c r="D301" s="294"/>
      <c r="E301" s="294"/>
      <c r="F301" s="294"/>
      <c r="G301" s="294"/>
      <c r="H301" s="294"/>
      <c r="I301" s="294"/>
      <c r="J301" s="294"/>
      <c r="K301" s="294"/>
      <c r="L301" s="294"/>
      <c r="M301" s="294"/>
      <c r="N301" s="294"/>
      <c r="O301" s="294"/>
      <c r="P301" s="294"/>
      <c r="Q301" s="294"/>
      <c r="R301" s="294"/>
      <c r="S301" s="294"/>
      <c r="T301" s="294"/>
      <c r="U301" s="294"/>
      <c r="V301" s="294"/>
      <c r="W301" s="294"/>
      <c r="X301" s="294"/>
      <c r="Y301" s="294"/>
      <c r="Z301" s="294"/>
      <c r="AA301" s="294"/>
      <c r="AB301" s="294"/>
      <c r="AC301" s="294"/>
      <c r="AD301" s="294"/>
      <c r="AE301" s="294"/>
      <c r="AF301" s="294"/>
      <c r="AG301" s="294"/>
      <c r="AH301" s="294"/>
      <c r="AI301" s="294"/>
      <c r="AJ301" s="294"/>
      <c r="AK301" s="294"/>
      <c r="AL301" s="294"/>
      <c r="AM301" s="294"/>
      <c r="AN301" s="294"/>
      <c r="AO301" s="294"/>
      <c r="AP301" s="294"/>
      <c r="AQ301" s="294"/>
      <c r="AR301" s="294"/>
      <c r="AS301" s="294"/>
      <c r="AT301" s="294"/>
      <c r="AU301" s="294"/>
      <c r="AV301" s="294"/>
      <c r="AW301" s="294"/>
      <c r="AX301" s="294"/>
      <c r="AY301" s="294"/>
      <c r="AZ301" s="294"/>
    </row>
    <row r="302" spans="1:52" ht="36.75" customHeight="1" x14ac:dyDescent="0.2">
      <c r="A302" s="195" t="s">
        <v>10</v>
      </c>
      <c r="B302" s="196"/>
      <c r="C302" s="196"/>
      <c r="D302" s="196"/>
      <c r="E302" s="196"/>
      <c r="F302" s="196"/>
      <c r="G302" s="196"/>
      <c r="H302" s="196"/>
      <c r="I302" s="196"/>
      <c r="J302" s="196"/>
      <c r="K302" s="196"/>
      <c r="L302" s="196"/>
      <c r="M302" s="196"/>
      <c r="N302" s="196"/>
      <c r="O302" s="196"/>
      <c r="P302" s="196"/>
      <c r="Q302" s="196"/>
      <c r="R302" s="196"/>
      <c r="S302" s="196"/>
      <c r="T302" s="196"/>
      <c r="U302" s="196"/>
      <c r="V302" s="196"/>
      <c r="W302" s="196"/>
      <c r="X302" s="196"/>
      <c r="Y302" s="196"/>
      <c r="Z302" s="196"/>
      <c r="AA302" s="196"/>
      <c r="AB302" s="196"/>
      <c r="AC302" s="196"/>
      <c r="AD302" s="196"/>
      <c r="AE302" s="196"/>
      <c r="AF302" s="196"/>
      <c r="AG302" s="196"/>
      <c r="AH302" s="196"/>
      <c r="AI302" s="196"/>
      <c r="AJ302" s="196"/>
      <c r="AK302" s="196"/>
      <c r="AL302" s="196"/>
      <c r="AM302" s="196"/>
      <c r="AN302" s="196"/>
      <c r="AO302" s="196"/>
      <c r="AP302" s="196"/>
      <c r="AQ302" s="196"/>
      <c r="AR302" s="196"/>
      <c r="AS302" s="196"/>
      <c r="AT302" s="196"/>
      <c r="AU302" s="196"/>
      <c r="AV302" s="196"/>
      <c r="AW302" s="196"/>
      <c r="AX302" s="196"/>
      <c r="AY302" s="196"/>
      <c r="AZ302" s="196"/>
    </row>
    <row r="303" spans="1:52" ht="12.75" customHeight="1" x14ac:dyDescent="0.2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3"/>
      <c r="AF303" s="13"/>
      <c r="AG303" s="13"/>
      <c r="AH303" s="13"/>
      <c r="AI303" s="13"/>
      <c r="AJ303" s="13"/>
      <c r="AK303" s="13"/>
      <c r="AL303" s="13"/>
      <c r="AM303" s="13"/>
      <c r="AN303" s="13"/>
      <c r="AO303" s="13"/>
      <c r="AP303" s="13"/>
      <c r="AQ303" s="13"/>
      <c r="AR303" s="13"/>
      <c r="AS303" s="13"/>
      <c r="AT303" s="13"/>
      <c r="AU303" s="13"/>
      <c r="AV303" s="13"/>
      <c r="AW303" s="13"/>
      <c r="AX303" s="13"/>
      <c r="AY303" s="13"/>
      <c r="AZ303" s="13"/>
    </row>
    <row r="304" spans="1:52" ht="12.75" customHeight="1" x14ac:dyDescent="0.2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  <c r="AB304" s="13"/>
      <c r="AC304" s="13"/>
      <c r="AD304" s="13"/>
      <c r="AE304" s="13"/>
      <c r="AF304" s="13"/>
      <c r="AG304" s="13"/>
      <c r="AH304" s="13"/>
      <c r="AI304" s="13"/>
      <c r="AJ304" s="13"/>
      <c r="AK304" s="13"/>
      <c r="AL304" s="13"/>
      <c r="AM304" s="13"/>
      <c r="AN304" s="13"/>
      <c r="AO304" s="13"/>
      <c r="AP304" s="13"/>
      <c r="AQ304" s="13"/>
      <c r="AR304" s="13"/>
      <c r="AS304" s="13"/>
      <c r="AT304" s="13"/>
      <c r="AU304" s="13"/>
      <c r="AV304" s="13"/>
      <c r="AW304" s="13"/>
      <c r="AX304" s="13"/>
      <c r="AY304" s="13"/>
      <c r="AZ304" s="13"/>
    </row>
    <row r="305" spans="1:52" ht="12.75" customHeight="1" x14ac:dyDescent="0.2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  <c r="AB305" s="13"/>
      <c r="AC305" s="13"/>
      <c r="AD305" s="13"/>
      <c r="AE305" s="13"/>
      <c r="AF305" s="13"/>
      <c r="AG305" s="13"/>
      <c r="AH305" s="13"/>
      <c r="AI305" s="13"/>
      <c r="AJ305" s="13"/>
      <c r="AK305" s="13"/>
      <c r="AL305" s="13"/>
      <c r="AM305" s="13"/>
      <c r="AN305" s="13"/>
      <c r="AO305" s="13"/>
      <c r="AP305" s="13"/>
      <c r="AQ305" s="13"/>
      <c r="AR305" s="13"/>
      <c r="AS305" s="13"/>
      <c r="AT305" s="13"/>
      <c r="AU305" s="13"/>
      <c r="AV305" s="13"/>
      <c r="AW305" s="13"/>
      <c r="AX305" s="13"/>
      <c r="AY305" s="13"/>
      <c r="AZ305" s="13"/>
    </row>
    <row r="306" spans="1:52" ht="12.75" customHeight="1" x14ac:dyDescent="0.2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  <c r="AB306" s="13"/>
      <c r="AC306" s="13"/>
      <c r="AD306" s="13"/>
      <c r="AE306" s="13"/>
      <c r="AF306" s="13"/>
      <c r="AG306" s="13"/>
      <c r="AH306" s="13"/>
      <c r="AI306" s="13"/>
      <c r="AJ306" s="13"/>
      <c r="AK306" s="13"/>
      <c r="AL306" s="13"/>
      <c r="AM306" s="13"/>
      <c r="AN306" s="13"/>
      <c r="AO306" s="13"/>
      <c r="AP306" s="13"/>
      <c r="AQ306" s="13"/>
      <c r="AR306" s="13"/>
      <c r="AS306" s="13"/>
      <c r="AT306" s="13"/>
      <c r="AU306" s="13"/>
      <c r="AV306" s="13"/>
      <c r="AW306" s="13"/>
      <c r="AX306" s="13"/>
      <c r="AY306" s="13"/>
      <c r="AZ306" s="13"/>
    </row>
    <row r="307" spans="1:52" ht="12.75" customHeight="1" x14ac:dyDescent="0.2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3"/>
      <c r="AF307" s="13"/>
      <c r="AG307" s="13"/>
      <c r="AH307" s="13"/>
      <c r="AI307" s="13"/>
      <c r="AJ307" s="13"/>
      <c r="AK307" s="13"/>
      <c r="AL307" s="13"/>
      <c r="AM307" s="13"/>
      <c r="AN307" s="13"/>
      <c r="AO307" s="13"/>
      <c r="AP307" s="13"/>
      <c r="AQ307" s="13"/>
      <c r="AR307" s="13"/>
      <c r="AS307" s="13"/>
      <c r="AT307" s="13"/>
      <c r="AU307" s="13"/>
      <c r="AV307" s="13"/>
      <c r="AW307" s="13"/>
      <c r="AX307" s="13"/>
      <c r="AY307" s="13"/>
      <c r="AZ307" s="13"/>
    </row>
    <row r="308" spans="1:52" ht="12.75" customHeight="1" x14ac:dyDescent="0.2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13"/>
      <c r="AX308" s="13"/>
      <c r="AY308" s="13"/>
      <c r="AZ308" s="13"/>
    </row>
    <row r="309" spans="1:52" ht="12.75" customHeight="1" x14ac:dyDescent="0.2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  <c r="AB309" s="13"/>
      <c r="AC309" s="13"/>
      <c r="AD309" s="13"/>
      <c r="AE309" s="13"/>
      <c r="AF309" s="13"/>
      <c r="AG309" s="13"/>
      <c r="AH309" s="13"/>
      <c r="AI309" s="13"/>
      <c r="AJ309" s="13"/>
      <c r="AK309" s="13"/>
      <c r="AL309" s="13"/>
      <c r="AM309" s="13"/>
      <c r="AN309" s="13"/>
      <c r="AO309" s="13"/>
      <c r="AP309" s="13"/>
      <c r="AQ309" s="13"/>
      <c r="AR309" s="13"/>
      <c r="AS309" s="13"/>
      <c r="AT309" s="13"/>
      <c r="AU309" s="13"/>
      <c r="AV309" s="13"/>
      <c r="AW309" s="13"/>
      <c r="AX309" s="13"/>
      <c r="AY309" s="13"/>
      <c r="AZ309" s="13"/>
    </row>
    <row r="310" spans="1:52" ht="12.75" customHeight="1" x14ac:dyDescent="0.2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  <c r="AB310" s="13"/>
      <c r="AC310" s="13"/>
      <c r="AD310" s="13"/>
      <c r="AE310" s="13"/>
      <c r="AF310" s="13"/>
      <c r="AG310" s="13"/>
      <c r="AH310" s="13"/>
      <c r="AI310" s="13"/>
      <c r="AJ310" s="13"/>
      <c r="AK310" s="13"/>
      <c r="AL310" s="13"/>
      <c r="AM310" s="13"/>
      <c r="AN310" s="13"/>
      <c r="AO310" s="13"/>
      <c r="AP310" s="13"/>
      <c r="AQ310" s="13"/>
      <c r="AR310" s="13"/>
      <c r="AS310" s="13"/>
      <c r="AT310" s="13"/>
      <c r="AU310" s="13"/>
      <c r="AV310" s="13"/>
      <c r="AW310" s="13"/>
      <c r="AX310" s="13"/>
      <c r="AY310" s="13"/>
      <c r="AZ310" s="13"/>
    </row>
    <row r="311" spans="1:52" ht="12.75" customHeight="1" x14ac:dyDescent="0.2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  <c r="AB311" s="13"/>
      <c r="AC311" s="13"/>
      <c r="AD311" s="13"/>
      <c r="AE311" s="13"/>
      <c r="AF311" s="13"/>
      <c r="AG311" s="13"/>
      <c r="AH311" s="13"/>
      <c r="AI311" s="13"/>
      <c r="AJ311" s="13"/>
      <c r="AK311" s="13"/>
      <c r="AL311" s="13"/>
      <c r="AM311" s="13"/>
      <c r="AN311" s="13"/>
      <c r="AO311" s="13"/>
      <c r="AP311" s="13"/>
      <c r="AQ311" s="13"/>
      <c r="AR311" s="13"/>
      <c r="AS311" s="13"/>
      <c r="AT311" s="13"/>
      <c r="AU311" s="13"/>
      <c r="AV311" s="13"/>
      <c r="AW311" s="13"/>
      <c r="AX311" s="13"/>
      <c r="AY311" s="13"/>
      <c r="AZ311" s="13"/>
    </row>
    <row r="312" spans="1:52" ht="12.75" customHeight="1" x14ac:dyDescent="0.2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  <c r="AB312" s="13"/>
      <c r="AC312" s="13"/>
      <c r="AD312" s="13"/>
      <c r="AE312" s="13"/>
      <c r="AF312" s="13"/>
      <c r="AG312" s="13"/>
      <c r="AH312" s="13"/>
      <c r="AI312" s="13"/>
      <c r="AJ312" s="13"/>
      <c r="AK312" s="13"/>
      <c r="AL312" s="13"/>
      <c r="AM312" s="13"/>
      <c r="AN312" s="13"/>
      <c r="AO312" s="13"/>
      <c r="AP312" s="13"/>
      <c r="AQ312" s="13"/>
      <c r="AR312" s="13"/>
      <c r="AS312" s="13"/>
      <c r="AT312" s="13"/>
      <c r="AU312" s="13"/>
      <c r="AV312" s="13"/>
      <c r="AW312" s="13"/>
      <c r="AX312" s="13"/>
      <c r="AY312" s="13"/>
      <c r="AZ312" s="13"/>
    </row>
    <row r="313" spans="1:52" ht="12.75" customHeight="1" x14ac:dyDescent="0.2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3"/>
      <c r="AF313" s="13"/>
      <c r="AG313" s="13"/>
      <c r="AH313" s="13"/>
      <c r="AI313" s="13"/>
      <c r="AJ313" s="13"/>
      <c r="AK313" s="13"/>
      <c r="AL313" s="13"/>
      <c r="AM313" s="13"/>
      <c r="AN313" s="13"/>
      <c r="AO313" s="13"/>
      <c r="AP313" s="13"/>
      <c r="AQ313" s="13"/>
      <c r="AR313" s="13"/>
      <c r="AS313" s="13"/>
      <c r="AT313" s="13"/>
      <c r="AU313" s="13"/>
      <c r="AV313" s="13"/>
      <c r="AW313" s="13"/>
      <c r="AX313" s="13"/>
      <c r="AY313" s="13"/>
      <c r="AZ313" s="13"/>
    </row>
    <row r="314" spans="1:52" ht="12.75" customHeight="1" x14ac:dyDescent="0.2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  <c r="AB314" s="13"/>
      <c r="AC314" s="13"/>
      <c r="AD314" s="13"/>
      <c r="AE314" s="13"/>
      <c r="AF314" s="13"/>
      <c r="AG314" s="13"/>
      <c r="AH314" s="13"/>
      <c r="AI314" s="13"/>
      <c r="AJ314" s="13"/>
      <c r="AK314" s="13"/>
      <c r="AL314" s="13"/>
      <c r="AM314" s="13"/>
      <c r="AN314" s="13"/>
      <c r="AO314" s="13"/>
      <c r="AP314" s="13"/>
      <c r="AQ314" s="13"/>
      <c r="AR314" s="13"/>
      <c r="AS314" s="13"/>
      <c r="AT314" s="13"/>
      <c r="AU314" s="13"/>
      <c r="AV314" s="13"/>
      <c r="AW314" s="13"/>
      <c r="AX314" s="13"/>
      <c r="AY314" s="13"/>
      <c r="AZ314" s="13"/>
    </row>
    <row r="315" spans="1:52" ht="12.75" customHeight="1" x14ac:dyDescent="0.2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  <c r="AB315" s="13"/>
      <c r="AC315" s="13"/>
      <c r="AD315" s="13"/>
      <c r="AE315" s="13"/>
      <c r="AF315" s="13"/>
      <c r="AG315" s="13"/>
      <c r="AH315" s="13"/>
      <c r="AI315" s="13"/>
      <c r="AJ315" s="13"/>
      <c r="AK315" s="13"/>
      <c r="AL315" s="13"/>
      <c r="AM315" s="13"/>
      <c r="AN315" s="13"/>
      <c r="AO315" s="13"/>
      <c r="AP315" s="13"/>
      <c r="AQ315" s="13"/>
      <c r="AR315" s="13"/>
      <c r="AS315" s="13"/>
      <c r="AT315" s="13"/>
      <c r="AU315" s="13"/>
      <c r="AV315" s="13"/>
      <c r="AW315" s="13"/>
      <c r="AX315" s="13"/>
      <c r="AY315" s="13"/>
      <c r="AZ315" s="13"/>
    </row>
    <row r="316" spans="1:52" ht="12.75" customHeight="1" x14ac:dyDescent="0.2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  <c r="AB316" s="13"/>
      <c r="AC316" s="13"/>
      <c r="AD316" s="13"/>
      <c r="AE316" s="13"/>
      <c r="AF316" s="13"/>
      <c r="AG316" s="13"/>
      <c r="AH316" s="13"/>
      <c r="AI316" s="13"/>
      <c r="AJ316" s="13"/>
      <c r="AK316" s="13"/>
      <c r="AL316" s="13"/>
      <c r="AM316" s="13"/>
      <c r="AN316" s="13"/>
      <c r="AO316" s="13"/>
      <c r="AP316" s="13"/>
      <c r="AQ316" s="13"/>
      <c r="AR316" s="13"/>
      <c r="AS316" s="13"/>
      <c r="AT316" s="13"/>
      <c r="AU316" s="13"/>
      <c r="AV316" s="13"/>
      <c r="AW316" s="13"/>
      <c r="AX316" s="13"/>
      <c r="AY316" s="13"/>
      <c r="AZ316" s="13"/>
    </row>
    <row r="317" spans="1:52" ht="12.75" customHeight="1" x14ac:dyDescent="0.2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  <c r="AB317" s="13"/>
      <c r="AC317" s="13"/>
      <c r="AD317" s="13"/>
      <c r="AE317" s="13"/>
      <c r="AF317" s="13"/>
      <c r="AG317" s="13"/>
      <c r="AH317" s="13"/>
      <c r="AI317" s="13"/>
      <c r="AJ317" s="13"/>
      <c r="AK317" s="13"/>
      <c r="AL317" s="13"/>
      <c r="AM317" s="13"/>
      <c r="AN317" s="13"/>
      <c r="AO317" s="13"/>
      <c r="AP317" s="13"/>
      <c r="AQ317" s="13"/>
      <c r="AR317" s="13"/>
      <c r="AS317" s="13"/>
      <c r="AT317" s="13"/>
      <c r="AU317" s="13"/>
      <c r="AV317" s="13"/>
      <c r="AW317" s="13"/>
      <c r="AX317" s="13"/>
      <c r="AY317" s="13"/>
      <c r="AZ317" s="13"/>
    </row>
    <row r="318" spans="1:52" ht="12.75" customHeight="1" x14ac:dyDescent="0.2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  <c r="AB318" s="13"/>
      <c r="AC318" s="13"/>
      <c r="AD318" s="13"/>
      <c r="AE318" s="13"/>
      <c r="AF318" s="13"/>
      <c r="AG318" s="13"/>
      <c r="AH318" s="13"/>
      <c r="AI318" s="13"/>
      <c r="AJ318" s="13"/>
      <c r="AK318" s="13"/>
      <c r="AL318" s="13"/>
      <c r="AM318" s="13"/>
      <c r="AN318" s="13"/>
      <c r="AO318" s="13"/>
      <c r="AP318" s="13"/>
      <c r="AQ318" s="13"/>
      <c r="AR318" s="13"/>
      <c r="AS318" s="13"/>
      <c r="AT318" s="13"/>
      <c r="AU318" s="13"/>
      <c r="AV318" s="13"/>
      <c r="AW318" s="13"/>
      <c r="AX318" s="13"/>
      <c r="AY318" s="13"/>
      <c r="AZ318" s="13"/>
    </row>
    <row r="319" spans="1:52" ht="12.75" customHeight="1" x14ac:dyDescent="0.2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  <c r="AB319" s="13"/>
      <c r="AC319" s="13"/>
      <c r="AD319" s="13"/>
      <c r="AE319" s="13"/>
      <c r="AF319" s="13"/>
      <c r="AG319" s="13"/>
      <c r="AH319" s="13"/>
      <c r="AI319" s="13"/>
      <c r="AJ319" s="13"/>
      <c r="AK319" s="13"/>
      <c r="AL319" s="13"/>
      <c r="AM319" s="13"/>
      <c r="AN319" s="13"/>
      <c r="AO319" s="13"/>
      <c r="AP319" s="13"/>
      <c r="AQ319" s="13"/>
      <c r="AR319" s="13"/>
      <c r="AS319" s="13"/>
      <c r="AT319" s="13"/>
      <c r="AU319" s="13"/>
      <c r="AV319" s="13"/>
      <c r="AW319" s="13"/>
      <c r="AX319" s="13"/>
      <c r="AY319" s="13"/>
      <c r="AZ319" s="13"/>
    </row>
    <row r="320" spans="1:52" ht="12.75" customHeight="1" x14ac:dyDescent="0.2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3"/>
      <c r="AF320" s="13"/>
      <c r="AG320" s="13"/>
      <c r="AH320" s="13"/>
      <c r="AI320" s="13"/>
      <c r="AJ320" s="13"/>
      <c r="AK320" s="13"/>
      <c r="AL320" s="13"/>
      <c r="AM320" s="13"/>
      <c r="AN320" s="13"/>
      <c r="AO320" s="13"/>
      <c r="AP320" s="13"/>
      <c r="AQ320" s="13"/>
      <c r="AR320" s="13"/>
      <c r="AS320" s="13"/>
      <c r="AT320" s="13"/>
      <c r="AU320" s="13"/>
      <c r="AV320" s="13"/>
      <c r="AW320" s="13"/>
      <c r="AX320" s="13"/>
      <c r="AY320" s="13"/>
      <c r="AZ320" s="13"/>
    </row>
    <row r="321" spans="1:52" ht="12.75" customHeight="1" x14ac:dyDescent="0.2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  <c r="AB321" s="13"/>
      <c r="AC321" s="13"/>
      <c r="AD321" s="13"/>
      <c r="AE321" s="13"/>
      <c r="AF321" s="13"/>
      <c r="AG321" s="13"/>
      <c r="AH321" s="13"/>
      <c r="AI321" s="13"/>
      <c r="AJ321" s="13"/>
      <c r="AK321" s="13"/>
      <c r="AL321" s="13"/>
      <c r="AM321" s="13"/>
      <c r="AN321" s="13"/>
      <c r="AO321" s="13"/>
      <c r="AP321" s="13"/>
      <c r="AQ321" s="13"/>
      <c r="AR321" s="13"/>
      <c r="AS321" s="13"/>
      <c r="AT321" s="13"/>
      <c r="AU321" s="13"/>
      <c r="AV321" s="13"/>
      <c r="AW321" s="13"/>
      <c r="AX321" s="13"/>
      <c r="AY321" s="13"/>
      <c r="AZ321" s="13"/>
    </row>
    <row r="322" spans="1:52" ht="12.75" customHeight="1" x14ac:dyDescent="0.2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  <c r="AB322" s="13"/>
      <c r="AC322" s="13"/>
      <c r="AD322" s="13"/>
      <c r="AE322" s="13"/>
      <c r="AF322" s="13"/>
      <c r="AG322" s="13"/>
      <c r="AH322" s="13"/>
      <c r="AI322" s="13"/>
      <c r="AJ322" s="13"/>
      <c r="AK322" s="13"/>
      <c r="AL322" s="13"/>
      <c r="AM322" s="13"/>
      <c r="AN322" s="13"/>
      <c r="AO322" s="13"/>
      <c r="AP322" s="13"/>
      <c r="AQ322" s="13"/>
      <c r="AR322" s="13"/>
      <c r="AS322" s="13"/>
      <c r="AT322" s="13"/>
      <c r="AU322" s="13"/>
      <c r="AV322" s="13"/>
      <c r="AW322" s="13"/>
      <c r="AX322" s="13"/>
      <c r="AY322" s="13"/>
      <c r="AZ322" s="13"/>
    </row>
    <row r="323" spans="1:52" ht="12.75" customHeight="1" x14ac:dyDescent="0.2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  <c r="AB323" s="13"/>
      <c r="AC323" s="13"/>
      <c r="AD323" s="13"/>
      <c r="AE323" s="13"/>
      <c r="AF323" s="13"/>
      <c r="AG323" s="13"/>
      <c r="AH323" s="13"/>
      <c r="AI323" s="13"/>
      <c r="AJ323" s="13"/>
      <c r="AK323" s="13"/>
      <c r="AL323" s="13"/>
      <c r="AM323" s="13"/>
      <c r="AN323" s="13"/>
      <c r="AO323" s="13"/>
      <c r="AP323" s="13"/>
      <c r="AQ323" s="13"/>
      <c r="AR323" s="13"/>
      <c r="AS323" s="13"/>
      <c r="AT323" s="13"/>
      <c r="AU323" s="13"/>
      <c r="AV323" s="13"/>
      <c r="AW323" s="13"/>
      <c r="AX323" s="13"/>
      <c r="AY323" s="13"/>
      <c r="AZ323" s="13"/>
    </row>
    <row r="324" spans="1:52" ht="12.75" customHeight="1" x14ac:dyDescent="0.2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3"/>
      <c r="AF324" s="13"/>
      <c r="AG324" s="13"/>
      <c r="AH324" s="13"/>
      <c r="AI324" s="13"/>
      <c r="AJ324" s="13"/>
      <c r="AK324" s="13"/>
      <c r="AL324" s="13"/>
      <c r="AM324" s="13"/>
      <c r="AN324" s="13"/>
      <c r="AO324" s="13"/>
      <c r="AP324" s="13"/>
      <c r="AQ324" s="13"/>
      <c r="AR324" s="13"/>
      <c r="AS324" s="13"/>
      <c r="AT324" s="13"/>
      <c r="AU324" s="13"/>
      <c r="AV324" s="13"/>
      <c r="AW324" s="13"/>
      <c r="AX324" s="13"/>
      <c r="AY324" s="13"/>
      <c r="AZ324" s="13"/>
    </row>
    <row r="325" spans="1:52" ht="12.75" customHeight="1" x14ac:dyDescent="0.2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  <c r="AB325" s="13"/>
      <c r="AC325" s="13"/>
      <c r="AD325" s="13"/>
      <c r="AE325" s="13"/>
      <c r="AF325" s="13"/>
      <c r="AG325" s="13"/>
      <c r="AH325" s="13"/>
      <c r="AI325" s="13"/>
      <c r="AJ325" s="13"/>
      <c r="AK325" s="13"/>
      <c r="AL325" s="13"/>
      <c r="AM325" s="13"/>
      <c r="AN325" s="13"/>
      <c r="AO325" s="13"/>
      <c r="AP325" s="13"/>
      <c r="AQ325" s="13"/>
      <c r="AR325" s="13"/>
      <c r="AS325" s="13"/>
      <c r="AT325" s="13"/>
      <c r="AU325" s="13"/>
      <c r="AV325" s="13"/>
      <c r="AW325" s="13"/>
      <c r="AX325" s="13"/>
      <c r="AY325" s="13"/>
      <c r="AZ325" s="13"/>
    </row>
    <row r="326" spans="1:52" ht="12.75" customHeight="1" x14ac:dyDescent="0.2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  <c r="AB326" s="13"/>
      <c r="AC326" s="13"/>
      <c r="AD326" s="13"/>
      <c r="AE326" s="13"/>
      <c r="AF326" s="13"/>
      <c r="AG326" s="13"/>
      <c r="AH326" s="13"/>
      <c r="AI326" s="13"/>
      <c r="AJ326" s="13"/>
      <c r="AK326" s="13"/>
      <c r="AL326" s="13"/>
      <c r="AM326" s="13"/>
      <c r="AN326" s="13"/>
      <c r="AO326" s="13"/>
      <c r="AP326" s="13"/>
      <c r="AQ326" s="13"/>
      <c r="AR326" s="13"/>
      <c r="AS326" s="13"/>
      <c r="AT326" s="13"/>
      <c r="AU326" s="13"/>
      <c r="AV326" s="13"/>
      <c r="AW326" s="13"/>
      <c r="AX326" s="13"/>
      <c r="AY326" s="13"/>
      <c r="AZ326" s="13"/>
    </row>
    <row r="327" spans="1:52" ht="12.75" customHeight="1" x14ac:dyDescent="0.2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  <c r="AB327" s="13"/>
      <c r="AC327" s="13"/>
      <c r="AD327" s="13"/>
      <c r="AE327" s="13"/>
      <c r="AF327" s="13"/>
      <c r="AG327" s="13"/>
      <c r="AH327" s="13"/>
      <c r="AI327" s="13"/>
      <c r="AJ327" s="13"/>
      <c r="AK327" s="13"/>
      <c r="AL327" s="13"/>
      <c r="AM327" s="13"/>
      <c r="AN327" s="13"/>
      <c r="AO327" s="13"/>
      <c r="AP327" s="13"/>
      <c r="AQ327" s="13"/>
      <c r="AR327" s="13"/>
      <c r="AS327" s="13"/>
      <c r="AT327" s="13"/>
      <c r="AU327" s="13"/>
      <c r="AV327" s="13"/>
      <c r="AW327" s="13"/>
      <c r="AX327" s="13"/>
      <c r="AY327" s="13"/>
      <c r="AZ327" s="13"/>
    </row>
    <row r="328" spans="1:52" ht="12.75" customHeight="1" x14ac:dyDescent="0.2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  <c r="AB328" s="13"/>
      <c r="AC328" s="13"/>
      <c r="AD328" s="13"/>
      <c r="AE328" s="13"/>
      <c r="AF328" s="13"/>
      <c r="AG328" s="13"/>
      <c r="AH328" s="13"/>
      <c r="AI328" s="13"/>
      <c r="AJ328" s="13"/>
      <c r="AK328" s="13"/>
      <c r="AL328" s="13"/>
      <c r="AM328" s="13"/>
      <c r="AN328" s="13"/>
      <c r="AO328" s="13"/>
      <c r="AP328" s="13"/>
      <c r="AQ328" s="13"/>
      <c r="AR328" s="13"/>
      <c r="AS328" s="13"/>
      <c r="AT328" s="13"/>
      <c r="AU328" s="13"/>
      <c r="AV328" s="13"/>
      <c r="AW328" s="13"/>
      <c r="AX328" s="13"/>
      <c r="AY328" s="13"/>
      <c r="AZ328" s="13"/>
    </row>
    <row r="329" spans="1:52" ht="12.75" customHeight="1" x14ac:dyDescent="0.2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3"/>
      <c r="AF329" s="13"/>
      <c r="AG329" s="13"/>
      <c r="AH329" s="13"/>
      <c r="AI329" s="13"/>
      <c r="AJ329" s="13"/>
      <c r="AK329" s="13"/>
      <c r="AL329" s="13"/>
      <c r="AM329" s="13"/>
      <c r="AN329" s="13"/>
      <c r="AO329" s="13"/>
      <c r="AP329" s="13"/>
      <c r="AQ329" s="13"/>
      <c r="AR329" s="13"/>
      <c r="AS329" s="13"/>
      <c r="AT329" s="13"/>
      <c r="AU329" s="13"/>
      <c r="AV329" s="13"/>
      <c r="AW329" s="13"/>
      <c r="AX329" s="13"/>
      <c r="AY329" s="13"/>
      <c r="AZ329" s="13"/>
    </row>
    <row r="330" spans="1:52" ht="12.75" customHeight="1" x14ac:dyDescent="0.2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  <c r="AB330" s="13"/>
      <c r="AC330" s="13"/>
      <c r="AD330" s="13"/>
      <c r="AE330" s="13"/>
      <c r="AF330" s="13"/>
      <c r="AG330" s="13"/>
      <c r="AH330" s="13"/>
      <c r="AI330" s="13"/>
      <c r="AJ330" s="13"/>
      <c r="AK330" s="13"/>
      <c r="AL330" s="13"/>
      <c r="AM330" s="13"/>
      <c r="AN330" s="13"/>
      <c r="AO330" s="13"/>
      <c r="AP330" s="13"/>
      <c r="AQ330" s="13"/>
      <c r="AR330" s="13"/>
      <c r="AS330" s="13"/>
      <c r="AT330" s="13"/>
      <c r="AU330" s="13"/>
      <c r="AV330" s="13"/>
      <c r="AW330" s="13"/>
      <c r="AX330" s="13"/>
      <c r="AY330" s="13"/>
      <c r="AZ330" s="13"/>
    </row>
    <row r="331" spans="1:52" ht="12.75" customHeight="1" x14ac:dyDescent="0.2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  <c r="AB331" s="13"/>
      <c r="AC331" s="13"/>
      <c r="AD331" s="13"/>
      <c r="AE331" s="13"/>
      <c r="AF331" s="13"/>
      <c r="AG331" s="13"/>
      <c r="AH331" s="13"/>
      <c r="AI331" s="13"/>
      <c r="AJ331" s="13"/>
      <c r="AK331" s="13"/>
      <c r="AL331" s="13"/>
      <c r="AM331" s="13"/>
      <c r="AN331" s="13"/>
      <c r="AO331" s="13"/>
      <c r="AP331" s="13"/>
      <c r="AQ331" s="13"/>
      <c r="AR331" s="13"/>
      <c r="AS331" s="13"/>
      <c r="AT331" s="13"/>
      <c r="AU331" s="13"/>
      <c r="AV331" s="13"/>
      <c r="AW331" s="13"/>
      <c r="AX331" s="13"/>
      <c r="AY331" s="13"/>
      <c r="AZ331" s="13"/>
    </row>
    <row r="332" spans="1:52" ht="12.75" customHeight="1" x14ac:dyDescent="0.2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3"/>
      <c r="AF332" s="13"/>
      <c r="AG332" s="13"/>
      <c r="AH332" s="13"/>
      <c r="AI332" s="13"/>
      <c r="AJ332" s="13"/>
      <c r="AK332" s="13"/>
      <c r="AL332" s="13"/>
      <c r="AM332" s="13"/>
      <c r="AN332" s="13"/>
      <c r="AO332" s="13"/>
      <c r="AP332" s="13"/>
      <c r="AQ332" s="13"/>
      <c r="AR332" s="13"/>
      <c r="AS332" s="13"/>
      <c r="AT332" s="13"/>
      <c r="AU332" s="13"/>
      <c r="AV332" s="13"/>
      <c r="AW332" s="13"/>
      <c r="AX332" s="13"/>
      <c r="AY332" s="13"/>
      <c r="AZ332" s="13"/>
    </row>
    <row r="333" spans="1:52" ht="12.75" customHeight="1" x14ac:dyDescent="0.2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  <c r="AB333" s="13"/>
      <c r="AC333" s="13"/>
      <c r="AD333" s="13"/>
      <c r="AE333" s="13"/>
      <c r="AF333" s="13"/>
      <c r="AG333" s="13"/>
      <c r="AH333" s="13"/>
      <c r="AI333" s="13"/>
      <c r="AJ333" s="13"/>
      <c r="AK333" s="13"/>
      <c r="AL333" s="13"/>
      <c r="AM333" s="13"/>
      <c r="AN333" s="13"/>
      <c r="AO333" s="13"/>
      <c r="AP333" s="13"/>
      <c r="AQ333" s="13"/>
      <c r="AR333" s="13"/>
      <c r="AS333" s="13"/>
      <c r="AT333" s="13"/>
      <c r="AU333" s="13"/>
      <c r="AV333" s="13"/>
      <c r="AW333" s="13"/>
      <c r="AX333" s="13"/>
      <c r="AY333" s="13"/>
      <c r="AZ333" s="13"/>
    </row>
    <row r="334" spans="1:52" ht="12.75" customHeight="1" x14ac:dyDescent="0.2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F334" s="13"/>
      <c r="AG334" s="13"/>
      <c r="AH334" s="13"/>
      <c r="AI334" s="13"/>
      <c r="AJ334" s="13"/>
      <c r="AK334" s="13"/>
      <c r="AL334" s="13"/>
      <c r="AM334" s="13"/>
      <c r="AN334" s="13"/>
      <c r="AO334" s="13"/>
      <c r="AP334" s="13"/>
      <c r="AQ334" s="13"/>
      <c r="AR334" s="13"/>
      <c r="AS334" s="13"/>
      <c r="AT334" s="13"/>
      <c r="AU334" s="13"/>
      <c r="AV334" s="13"/>
      <c r="AW334" s="13"/>
      <c r="AX334" s="13"/>
      <c r="AY334" s="13"/>
      <c r="AZ334" s="13"/>
    </row>
    <row r="335" spans="1:52" ht="12.75" customHeight="1" x14ac:dyDescent="0.2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3"/>
      <c r="AF335" s="13"/>
      <c r="AG335" s="13"/>
      <c r="AH335" s="13"/>
      <c r="AI335" s="13"/>
      <c r="AJ335" s="13"/>
      <c r="AK335" s="13"/>
      <c r="AL335" s="13"/>
      <c r="AM335" s="13"/>
      <c r="AN335" s="13"/>
      <c r="AO335" s="13"/>
      <c r="AP335" s="13"/>
      <c r="AQ335" s="13"/>
      <c r="AR335" s="13"/>
      <c r="AS335" s="13"/>
      <c r="AT335" s="13"/>
      <c r="AU335" s="13"/>
      <c r="AV335" s="13"/>
      <c r="AW335" s="13"/>
      <c r="AX335" s="13"/>
      <c r="AY335" s="13"/>
      <c r="AZ335" s="13"/>
    </row>
    <row r="336" spans="1:52" ht="12.75" customHeight="1" x14ac:dyDescent="0.2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  <c r="AB336" s="13"/>
      <c r="AC336" s="13"/>
      <c r="AD336" s="13"/>
      <c r="AE336" s="13"/>
      <c r="AF336" s="13"/>
      <c r="AG336" s="13"/>
      <c r="AH336" s="13"/>
      <c r="AI336" s="13"/>
      <c r="AJ336" s="13"/>
      <c r="AK336" s="13"/>
      <c r="AL336" s="13"/>
      <c r="AM336" s="13"/>
      <c r="AN336" s="13"/>
      <c r="AO336" s="13"/>
      <c r="AP336" s="13"/>
      <c r="AQ336" s="13"/>
      <c r="AR336" s="13"/>
      <c r="AS336" s="13"/>
      <c r="AT336" s="13"/>
      <c r="AU336" s="13"/>
      <c r="AV336" s="13"/>
      <c r="AW336" s="13"/>
      <c r="AX336" s="13"/>
      <c r="AY336" s="13"/>
      <c r="AZ336" s="13"/>
    </row>
    <row r="337" spans="1:52" ht="12.75" customHeight="1" x14ac:dyDescent="0.2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  <c r="AB337" s="13"/>
      <c r="AC337" s="13"/>
      <c r="AD337" s="13"/>
      <c r="AE337" s="13"/>
      <c r="AF337" s="13"/>
      <c r="AG337" s="13"/>
      <c r="AH337" s="13"/>
      <c r="AI337" s="13"/>
      <c r="AJ337" s="13"/>
      <c r="AK337" s="13"/>
      <c r="AL337" s="13"/>
      <c r="AM337" s="13"/>
      <c r="AN337" s="13"/>
      <c r="AO337" s="13"/>
      <c r="AP337" s="13"/>
      <c r="AQ337" s="13"/>
      <c r="AR337" s="13"/>
      <c r="AS337" s="13"/>
      <c r="AT337" s="13"/>
      <c r="AU337" s="13"/>
      <c r="AV337" s="13"/>
      <c r="AW337" s="13"/>
      <c r="AX337" s="13"/>
      <c r="AY337" s="13"/>
      <c r="AZ337" s="13"/>
    </row>
    <row r="338" spans="1:52" ht="12.75" customHeight="1" x14ac:dyDescent="0.2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  <c r="AB338" s="13"/>
      <c r="AC338" s="13"/>
      <c r="AD338" s="13"/>
      <c r="AE338" s="13"/>
      <c r="AF338" s="13"/>
      <c r="AG338" s="13"/>
      <c r="AH338" s="13"/>
      <c r="AI338" s="13"/>
      <c r="AJ338" s="13"/>
      <c r="AK338" s="13"/>
      <c r="AL338" s="13"/>
      <c r="AM338" s="13"/>
      <c r="AN338" s="13"/>
      <c r="AO338" s="13"/>
      <c r="AP338" s="13"/>
      <c r="AQ338" s="13"/>
      <c r="AR338" s="13"/>
      <c r="AS338" s="13"/>
      <c r="AT338" s="13"/>
      <c r="AU338" s="13"/>
      <c r="AV338" s="13"/>
      <c r="AW338" s="13"/>
      <c r="AX338" s="13"/>
      <c r="AY338" s="13"/>
      <c r="AZ338" s="13"/>
    </row>
    <row r="339" spans="1:52" ht="12.75" customHeight="1" x14ac:dyDescent="0.2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F339" s="13"/>
      <c r="AG339" s="13"/>
      <c r="AH339" s="13"/>
      <c r="AI339" s="13"/>
      <c r="AJ339" s="13"/>
      <c r="AK339" s="13"/>
      <c r="AL339" s="13"/>
      <c r="AM339" s="13"/>
      <c r="AN339" s="13"/>
      <c r="AO339" s="13"/>
      <c r="AP339" s="13"/>
      <c r="AQ339" s="13"/>
      <c r="AR339" s="13"/>
      <c r="AS339" s="13"/>
      <c r="AT339" s="13"/>
      <c r="AU339" s="13"/>
      <c r="AV339" s="13"/>
      <c r="AW339" s="13"/>
      <c r="AX339" s="13"/>
      <c r="AY339" s="13"/>
      <c r="AZ339" s="13"/>
    </row>
    <row r="340" spans="1:52" ht="12.75" customHeight="1" x14ac:dyDescent="0.2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  <c r="AB340" s="13"/>
      <c r="AC340" s="13"/>
      <c r="AD340" s="13"/>
      <c r="AE340" s="13"/>
      <c r="AF340" s="13"/>
      <c r="AG340" s="13"/>
      <c r="AH340" s="13"/>
      <c r="AI340" s="13"/>
      <c r="AJ340" s="13"/>
      <c r="AK340" s="13"/>
      <c r="AL340" s="13"/>
      <c r="AM340" s="13"/>
      <c r="AN340" s="13"/>
      <c r="AO340" s="13"/>
      <c r="AP340" s="13"/>
      <c r="AQ340" s="13"/>
      <c r="AR340" s="13"/>
      <c r="AS340" s="13"/>
      <c r="AT340" s="13"/>
      <c r="AU340" s="13"/>
      <c r="AV340" s="13"/>
      <c r="AW340" s="13"/>
      <c r="AX340" s="13"/>
      <c r="AY340" s="13"/>
      <c r="AZ340" s="13"/>
    </row>
    <row r="341" spans="1:52" ht="12.75" customHeight="1" x14ac:dyDescent="0.2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  <c r="AB341" s="13"/>
      <c r="AC341" s="13"/>
      <c r="AD341" s="13"/>
      <c r="AE341" s="13"/>
      <c r="AF341" s="13"/>
      <c r="AG341" s="13"/>
      <c r="AH341" s="13"/>
      <c r="AI341" s="13"/>
      <c r="AJ341" s="13"/>
      <c r="AK341" s="13"/>
      <c r="AL341" s="13"/>
      <c r="AM341" s="13"/>
      <c r="AN341" s="13"/>
      <c r="AO341" s="13"/>
      <c r="AP341" s="13"/>
      <c r="AQ341" s="13"/>
      <c r="AR341" s="13"/>
      <c r="AS341" s="13"/>
      <c r="AT341" s="13"/>
      <c r="AU341" s="13"/>
      <c r="AV341" s="13"/>
      <c r="AW341" s="13"/>
      <c r="AX341" s="13"/>
      <c r="AY341" s="13"/>
      <c r="AZ341" s="13"/>
    </row>
    <row r="342" spans="1:52" ht="12.75" customHeight="1" x14ac:dyDescent="0.2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  <c r="AB342" s="13"/>
      <c r="AC342" s="13"/>
      <c r="AD342" s="13"/>
      <c r="AE342" s="13"/>
      <c r="AF342" s="13"/>
      <c r="AG342" s="13"/>
      <c r="AH342" s="13"/>
      <c r="AI342" s="13"/>
      <c r="AJ342" s="13"/>
      <c r="AK342" s="13"/>
      <c r="AL342" s="13"/>
      <c r="AM342" s="13"/>
      <c r="AN342" s="13"/>
      <c r="AO342" s="13"/>
      <c r="AP342" s="13"/>
      <c r="AQ342" s="13"/>
      <c r="AR342" s="13"/>
      <c r="AS342" s="13"/>
      <c r="AT342" s="13"/>
      <c r="AU342" s="13"/>
      <c r="AV342" s="13"/>
      <c r="AW342" s="13"/>
      <c r="AX342" s="13"/>
      <c r="AY342" s="13"/>
      <c r="AZ342" s="13"/>
    </row>
    <row r="343" spans="1:52" ht="12.75" customHeight="1" x14ac:dyDescent="0.2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F343" s="13"/>
      <c r="AG343" s="13"/>
      <c r="AH343" s="13"/>
      <c r="AI343" s="13"/>
      <c r="AJ343" s="13"/>
      <c r="AK343" s="13"/>
      <c r="AL343" s="13"/>
      <c r="AM343" s="13"/>
      <c r="AN343" s="13"/>
      <c r="AO343" s="13"/>
      <c r="AP343" s="13"/>
      <c r="AQ343" s="13"/>
      <c r="AR343" s="13"/>
      <c r="AS343" s="13"/>
      <c r="AT343" s="13"/>
      <c r="AU343" s="13"/>
      <c r="AV343" s="13"/>
      <c r="AW343" s="13"/>
      <c r="AX343" s="13"/>
      <c r="AY343" s="13"/>
      <c r="AZ343" s="13"/>
    </row>
    <row r="344" spans="1:52" ht="12.75" customHeight="1" x14ac:dyDescent="0.2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3"/>
      <c r="AF344" s="13"/>
      <c r="AG344" s="13"/>
      <c r="AH344" s="13"/>
      <c r="AI344" s="13"/>
      <c r="AJ344" s="13"/>
      <c r="AK344" s="13"/>
      <c r="AL344" s="13"/>
      <c r="AM344" s="13"/>
      <c r="AN344" s="13"/>
      <c r="AO344" s="13"/>
      <c r="AP344" s="13"/>
      <c r="AQ344" s="13"/>
      <c r="AR344" s="13"/>
      <c r="AS344" s="13"/>
      <c r="AT344" s="13"/>
      <c r="AU344" s="13"/>
      <c r="AV344" s="13"/>
      <c r="AW344" s="13"/>
      <c r="AX344" s="13"/>
      <c r="AY344" s="13"/>
      <c r="AZ344" s="13"/>
    </row>
    <row r="345" spans="1:52" ht="12.75" customHeight="1" x14ac:dyDescent="0.2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  <c r="AB345" s="13"/>
      <c r="AC345" s="13"/>
      <c r="AD345" s="13"/>
      <c r="AE345" s="13"/>
      <c r="AF345" s="13"/>
      <c r="AG345" s="13"/>
      <c r="AH345" s="13"/>
      <c r="AI345" s="13"/>
      <c r="AJ345" s="13"/>
      <c r="AK345" s="13"/>
      <c r="AL345" s="13"/>
      <c r="AM345" s="13"/>
      <c r="AN345" s="13"/>
      <c r="AO345" s="13"/>
      <c r="AP345" s="13"/>
      <c r="AQ345" s="13"/>
      <c r="AR345" s="13"/>
      <c r="AS345" s="13"/>
      <c r="AT345" s="13"/>
      <c r="AU345" s="13"/>
      <c r="AV345" s="13"/>
      <c r="AW345" s="13"/>
      <c r="AX345" s="13"/>
      <c r="AY345" s="13"/>
      <c r="AZ345" s="13"/>
    </row>
    <row r="346" spans="1:52" ht="12.75" customHeight="1" x14ac:dyDescent="0.2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  <c r="AB346" s="13"/>
      <c r="AC346" s="13"/>
      <c r="AD346" s="13"/>
      <c r="AE346" s="13"/>
      <c r="AF346" s="13"/>
      <c r="AG346" s="13"/>
      <c r="AH346" s="13"/>
      <c r="AI346" s="13"/>
      <c r="AJ346" s="13"/>
      <c r="AK346" s="13"/>
      <c r="AL346" s="13"/>
      <c r="AM346" s="13"/>
      <c r="AN346" s="13"/>
      <c r="AO346" s="13"/>
      <c r="AP346" s="13"/>
      <c r="AQ346" s="13"/>
      <c r="AR346" s="13"/>
      <c r="AS346" s="13"/>
      <c r="AT346" s="13"/>
      <c r="AU346" s="13"/>
      <c r="AV346" s="13"/>
      <c r="AW346" s="13"/>
      <c r="AX346" s="13"/>
      <c r="AY346" s="13"/>
      <c r="AZ346" s="13"/>
    </row>
    <row r="347" spans="1:52" ht="12.75" customHeight="1" x14ac:dyDescent="0.2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  <c r="AB347" s="13"/>
      <c r="AC347" s="13"/>
      <c r="AD347" s="13"/>
      <c r="AE347" s="13"/>
      <c r="AF347" s="13"/>
      <c r="AG347" s="13"/>
      <c r="AH347" s="13"/>
      <c r="AI347" s="13"/>
      <c r="AJ347" s="13"/>
      <c r="AK347" s="13"/>
      <c r="AL347" s="13"/>
      <c r="AM347" s="13"/>
      <c r="AN347" s="13"/>
      <c r="AO347" s="13"/>
      <c r="AP347" s="13"/>
      <c r="AQ347" s="13"/>
      <c r="AR347" s="13"/>
      <c r="AS347" s="13"/>
      <c r="AT347" s="13"/>
      <c r="AU347" s="13"/>
      <c r="AV347" s="13"/>
      <c r="AW347" s="13"/>
      <c r="AX347" s="13"/>
      <c r="AY347" s="13"/>
      <c r="AZ347" s="13"/>
    </row>
    <row r="348" spans="1:52" ht="12.75" customHeight="1" x14ac:dyDescent="0.2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  <c r="AB348" s="13"/>
      <c r="AC348" s="13"/>
      <c r="AD348" s="13"/>
      <c r="AE348" s="13"/>
      <c r="AF348" s="13"/>
      <c r="AG348" s="13"/>
      <c r="AH348" s="13"/>
      <c r="AI348" s="13"/>
      <c r="AJ348" s="13"/>
      <c r="AK348" s="13"/>
      <c r="AL348" s="13"/>
      <c r="AM348" s="13"/>
      <c r="AN348" s="13"/>
      <c r="AO348" s="13"/>
      <c r="AP348" s="13"/>
      <c r="AQ348" s="13"/>
      <c r="AR348" s="13"/>
      <c r="AS348" s="13"/>
      <c r="AT348" s="13"/>
      <c r="AU348" s="13"/>
      <c r="AV348" s="13"/>
      <c r="AW348" s="13"/>
      <c r="AX348" s="13"/>
      <c r="AY348" s="13"/>
      <c r="AZ348" s="13"/>
    </row>
    <row r="349" spans="1:52" ht="12.75" customHeight="1" x14ac:dyDescent="0.2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F349" s="13"/>
      <c r="AG349" s="13"/>
      <c r="AH349" s="13"/>
      <c r="AI349" s="13"/>
      <c r="AJ349" s="13"/>
      <c r="AK349" s="13"/>
      <c r="AL349" s="13"/>
      <c r="AM349" s="13"/>
      <c r="AN349" s="13"/>
      <c r="AO349" s="13"/>
      <c r="AP349" s="13"/>
      <c r="AQ349" s="13"/>
      <c r="AR349" s="13"/>
      <c r="AS349" s="13"/>
      <c r="AT349" s="13"/>
      <c r="AU349" s="13"/>
      <c r="AV349" s="13"/>
      <c r="AW349" s="13"/>
      <c r="AX349" s="13"/>
      <c r="AY349" s="13"/>
      <c r="AZ349" s="13"/>
    </row>
    <row r="350" spans="1:52" ht="12.75" customHeight="1" x14ac:dyDescent="0.2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  <c r="AB350" s="13"/>
      <c r="AC350" s="13"/>
      <c r="AD350" s="13"/>
      <c r="AE350" s="13"/>
      <c r="AF350" s="13"/>
      <c r="AG350" s="13"/>
      <c r="AH350" s="13"/>
      <c r="AI350" s="13"/>
      <c r="AJ350" s="13"/>
      <c r="AK350" s="13"/>
      <c r="AL350" s="13"/>
      <c r="AM350" s="13"/>
      <c r="AN350" s="13"/>
      <c r="AO350" s="13"/>
      <c r="AP350" s="13"/>
      <c r="AQ350" s="13"/>
      <c r="AR350" s="13"/>
      <c r="AS350" s="13"/>
      <c r="AT350" s="13"/>
      <c r="AU350" s="13"/>
      <c r="AV350" s="13"/>
      <c r="AW350" s="13"/>
      <c r="AX350" s="13"/>
      <c r="AY350" s="13"/>
      <c r="AZ350" s="13"/>
    </row>
    <row r="351" spans="1:52" ht="12.75" customHeight="1" x14ac:dyDescent="0.2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  <c r="AB351" s="13"/>
      <c r="AC351" s="13"/>
      <c r="AD351" s="13"/>
      <c r="AE351" s="13"/>
      <c r="AF351" s="13"/>
      <c r="AG351" s="13"/>
      <c r="AH351" s="13"/>
      <c r="AI351" s="13"/>
      <c r="AJ351" s="13"/>
      <c r="AK351" s="13"/>
      <c r="AL351" s="13"/>
      <c r="AM351" s="13"/>
      <c r="AN351" s="13"/>
      <c r="AO351" s="13"/>
      <c r="AP351" s="13"/>
      <c r="AQ351" s="13"/>
      <c r="AR351" s="13"/>
      <c r="AS351" s="13"/>
      <c r="AT351" s="13"/>
      <c r="AU351" s="13"/>
      <c r="AV351" s="13"/>
      <c r="AW351" s="13"/>
      <c r="AX351" s="13"/>
      <c r="AY351" s="13"/>
      <c r="AZ351" s="13"/>
    </row>
    <row r="352" spans="1:52" ht="12.75" customHeight="1" x14ac:dyDescent="0.2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  <c r="AB352" s="13"/>
      <c r="AC352" s="13"/>
      <c r="AD352" s="13"/>
      <c r="AE352" s="13"/>
      <c r="AF352" s="13"/>
      <c r="AG352" s="13"/>
      <c r="AH352" s="13"/>
      <c r="AI352" s="13"/>
      <c r="AJ352" s="13"/>
      <c r="AK352" s="13"/>
      <c r="AL352" s="13"/>
      <c r="AM352" s="13"/>
      <c r="AN352" s="13"/>
      <c r="AO352" s="13"/>
      <c r="AP352" s="13"/>
      <c r="AQ352" s="13"/>
      <c r="AR352" s="13"/>
      <c r="AS352" s="13"/>
      <c r="AT352" s="13"/>
      <c r="AU352" s="13"/>
      <c r="AV352" s="13"/>
      <c r="AW352" s="13"/>
      <c r="AX352" s="13"/>
      <c r="AY352" s="13"/>
      <c r="AZ352" s="13"/>
    </row>
    <row r="353" spans="1:52" ht="12.75" customHeight="1" x14ac:dyDescent="0.2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  <c r="AB353" s="13"/>
      <c r="AC353" s="13"/>
      <c r="AD353" s="13"/>
      <c r="AE353" s="13"/>
      <c r="AF353" s="13"/>
      <c r="AG353" s="13"/>
      <c r="AH353" s="13"/>
      <c r="AI353" s="13"/>
      <c r="AJ353" s="13"/>
      <c r="AK353" s="13"/>
      <c r="AL353" s="13"/>
      <c r="AM353" s="13"/>
      <c r="AN353" s="13"/>
      <c r="AO353" s="13"/>
      <c r="AP353" s="13"/>
      <c r="AQ353" s="13"/>
      <c r="AR353" s="13"/>
      <c r="AS353" s="13"/>
      <c r="AT353" s="13"/>
      <c r="AU353" s="13"/>
      <c r="AV353" s="13"/>
      <c r="AW353" s="13"/>
      <c r="AX353" s="13"/>
      <c r="AY353" s="13"/>
      <c r="AZ353" s="13"/>
    </row>
    <row r="354" spans="1:52" ht="12.75" customHeight="1" x14ac:dyDescent="0.2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  <c r="AB354" s="13"/>
      <c r="AC354" s="13"/>
      <c r="AD354" s="13"/>
      <c r="AE354" s="13"/>
      <c r="AF354" s="13"/>
      <c r="AG354" s="13"/>
      <c r="AH354" s="13"/>
      <c r="AI354" s="13"/>
      <c r="AJ354" s="13"/>
      <c r="AK354" s="13"/>
      <c r="AL354" s="13"/>
      <c r="AM354" s="13"/>
      <c r="AN354" s="13"/>
      <c r="AO354" s="13"/>
      <c r="AP354" s="13"/>
      <c r="AQ354" s="13"/>
      <c r="AR354" s="13"/>
      <c r="AS354" s="13"/>
      <c r="AT354" s="13"/>
      <c r="AU354" s="13"/>
      <c r="AV354" s="13"/>
      <c r="AW354" s="13"/>
      <c r="AX354" s="13"/>
      <c r="AY354" s="13"/>
      <c r="AZ354" s="13"/>
    </row>
    <row r="355" spans="1:52" ht="12.75" customHeight="1" x14ac:dyDescent="0.2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  <c r="AB355" s="13"/>
      <c r="AC355" s="13"/>
      <c r="AD355" s="13"/>
      <c r="AE355" s="13"/>
      <c r="AF355" s="13"/>
      <c r="AG355" s="13"/>
      <c r="AH355" s="13"/>
      <c r="AI355" s="13"/>
      <c r="AJ355" s="13"/>
      <c r="AK355" s="13"/>
      <c r="AL355" s="13"/>
      <c r="AM355" s="13"/>
      <c r="AN355" s="13"/>
      <c r="AO355" s="13"/>
      <c r="AP355" s="13"/>
      <c r="AQ355" s="13"/>
      <c r="AR355" s="13"/>
      <c r="AS355" s="13"/>
      <c r="AT355" s="13"/>
      <c r="AU355" s="13"/>
      <c r="AV355" s="13"/>
      <c r="AW355" s="13"/>
      <c r="AX355" s="13"/>
      <c r="AY355" s="13"/>
      <c r="AZ355" s="13"/>
    </row>
    <row r="356" spans="1:52" ht="12.75" customHeight="1" x14ac:dyDescent="0.2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  <c r="AB356" s="13"/>
      <c r="AC356" s="13"/>
      <c r="AD356" s="13"/>
      <c r="AE356" s="13"/>
      <c r="AF356" s="13"/>
      <c r="AG356" s="13"/>
      <c r="AH356" s="13"/>
      <c r="AI356" s="13"/>
      <c r="AJ356" s="13"/>
      <c r="AK356" s="13"/>
      <c r="AL356" s="13"/>
      <c r="AM356" s="13"/>
      <c r="AN356" s="13"/>
      <c r="AO356" s="13"/>
      <c r="AP356" s="13"/>
      <c r="AQ356" s="13"/>
      <c r="AR356" s="13"/>
      <c r="AS356" s="13"/>
      <c r="AT356" s="13"/>
      <c r="AU356" s="13"/>
      <c r="AV356" s="13"/>
      <c r="AW356" s="13"/>
      <c r="AX356" s="13"/>
      <c r="AY356" s="13"/>
      <c r="AZ356" s="13"/>
    </row>
    <row r="357" spans="1:52" ht="12.75" customHeight="1" x14ac:dyDescent="0.2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F357" s="13"/>
      <c r="AG357" s="13"/>
      <c r="AH357" s="13"/>
      <c r="AI357" s="13"/>
      <c r="AJ357" s="13"/>
      <c r="AK357" s="13"/>
      <c r="AL357" s="13"/>
      <c r="AM357" s="13"/>
      <c r="AN357" s="13"/>
      <c r="AO357" s="13"/>
      <c r="AP357" s="13"/>
      <c r="AQ357" s="13"/>
      <c r="AR357" s="13"/>
      <c r="AS357" s="13"/>
      <c r="AT357" s="13"/>
      <c r="AU357" s="13"/>
      <c r="AV357" s="13"/>
      <c r="AW357" s="13"/>
      <c r="AX357" s="13"/>
      <c r="AY357" s="13"/>
      <c r="AZ357" s="13"/>
    </row>
    <row r="358" spans="1:52" ht="12.75" customHeight="1" x14ac:dyDescent="0.2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  <c r="AB358" s="13"/>
      <c r="AC358" s="13"/>
      <c r="AD358" s="13"/>
      <c r="AE358" s="13"/>
      <c r="AF358" s="13"/>
      <c r="AG358" s="13"/>
      <c r="AH358" s="13"/>
      <c r="AI358" s="13"/>
      <c r="AJ358" s="13"/>
      <c r="AK358" s="13"/>
      <c r="AL358" s="13"/>
      <c r="AM358" s="13"/>
      <c r="AN358" s="13"/>
      <c r="AO358" s="13"/>
      <c r="AP358" s="13"/>
      <c r="AQ358" s="13"/>
      <c r="AR358" s="13"/>
      <c r="AS358" s="13"/>
      <c r="AT358" s="13"/>
      <c r="AU358" s="13"/>
      <c r="AV358" s="13"/>
      <c r="AW358" s="13"/>
      <c r="AX358" s="13"/>
      <c r="AY358" s="13"/>
      <c r="AZ358" s="13"/>
    </row>
    <row r="359" spans="1:52" ht="12.75" customHeight="1" x14ac:dyDescent="0.2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  <c r="AB359" s="13"/>
      <c r="AC359" s="13"/>
      <c r="AD359" s="13"/>
      <c r="AE359" s="13"/>
      <c r="AF359" s="13"/>
      <c r="AG359" s="13"/>
      <c r="AH359" s="13"/>
      <c r="AI359" s="13"/>
      <c r="AJ359" s="13"/>
      <c r="AK359" s="13"/>
      <c r="AL359" s="13"/>
      <c r="AM359" s="13"/>
      <c r="AN359" s="13"/>
      <c r="AO359" s="13"/>
      <c r="AP359" s="13"/>
      <c r="AQ359" s="13"/>
      <c r="AR359" s="13"/>
      <c r="AS359" s="13"/>
      <c r="AT359" s="13"/>
      <c r="AU359" s="13"/>
      <c r="AV359" s="13"/>
      <c r="AW359" s="13"/>
      <c r="AX359" s="13"/>
      <c r="AY359" s="13"/>
      <c r="AZ359" s="13"/>
    </row>
    <row r="360" spans="1:52" ht="12.75" customHeight="1" x14ac:dyDescent="0.2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  <c r="AB360" s="13"/>
      <c r="AC360" s="13"/>
      <c r="AD360" s="13"/>
      <c r="AE360" s="13"/>
      <c r="AF360" s="13"/>
      <c r="AG360" s="13"/>
      <c r="AH360" s="13"/>
      <c r="AI360" s="13"/>
      <c r="AJ360" s="13"/>
      <c r="AK360" s="13"/>
      <c r="AL360" s="13"/>
      <c r="AM360" s="13"/>
      <c r="AN360" s="13"/>
      <c r="AO360" s="13"/>
      <c r="AP360" s="13"/>
      <c r="AQ360" s="13"/>
      <c r="AR360" s="13"/>
      <c r="AS360" s="13"/>
      <c r="AT360" s="13"/>
      <c r="AU360" s="13"/>
      <c r="AV360" s="13"/>
      <c r="AW360" s="13"/>
      <c r="AX360" s="13"/>
      <c r="AY360" s="13"/>
      <c r="AZ360" s="13"/>
    </row>
    <row r="361" spans="1:52" ht="12.75" customHeight="1" x14ac:dyDescent="0.2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F361" s="13"/>
      <c r="AG361" s="13"/>
      <c r="AH361" s="13"/>
      <c r="AI361" s="13"/>
      <c r="AJ361" s="13"/>
      <c r="AK361" s="13"/>
      <c r="AL361" s="13"/>
      <c r="AM361" s="13"/>
      <c r="AN361" s="13"/>
      <c r="AO361" s="13"/>
      <c r="AP361" s="13"/>
      <c r="AQ361" s="13"/>
      <c r="AR361" s="13"/>
      <c r="AS361" s="13"/>
      <c r="AT361" s="13"/>
      <c r="AU361" s="13"/>
      <c r="AV361" s="13"/>
      <c r="AW361" s="13"/>
      <c r="AX361" s="13"/>
      <c r="AY361" s="13"/>
      <c r="AZ361" s="13"/>
    </row>
    <row r="362" spans="1:52" ht="12.75" customHeight="1" x14ac:dyDescent="0.2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  <c r="AB362" s="13"/>
      <c r="AC362" s="13"/>
      <c r="AD362" s="13"/>
      <c r="AE362" s="13"/>
      <c r="AF362" s="13"/>
      <c r="AG362" s="13"/>
      <c r="AH362" s="13"/>
      <c r="AI362" s="13"/>
      <c r="AJ362" s="13"/>
      <c r="AK362" s="13"/>
      <c r="AL362" s="13"/>
      <c r="AM362" s="13"/>
      <c r="AN362" s="13"/>
      <c r="AO362" s="13"/>
      <c r="AP362" s="13"/>
      <c r="AQ362" s="13"/>
      <c r="AR362" s="13"/>
      <c r="AS362" s="13"/>
      <c r="AT362" s="13"/>
      <c r="AU362" s="13"/>
      <c r="AV362" s="13"/>
      <c r="AW362" s="13"/>
      <c r="AX362" s="13"/>
      <c r="AY362" s="13"/>
      <c r="AZ362" s="13"/>
    </row>
    <row r="363" spans="1:52" ht="12.75" customHeight="1" x14ac:dyDescent="0.2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3"/>
      <c r="AF363" s="13"/>
      <c r="AG363" s="13"/>
      <c r="AH363" s="13"/>
      <c r="AI363" s="13"/>
      <c r="AJ363" s="13"/>
      <c r="AK363" s="13"/>
      <c r="AL363" s="13"/>
      <c r="AM363" s="13"/>
      <c r="AN363" s="13"/>
      <c r="AO363" s="13"/>
      <c r="AP363" s="13"/>
      <c r="AQ363" s="13"/>
      <c r="AR363" s="13"/>
      <c r="AS363" s="13"/>
      <c r="AT363" s="13"/>
      <c r="AU363" s="13"/>
      <c r="AV363" s="13"/>
      <c r="AW363" s="13"/>
      <c r="AX363" s="13"/>
      <c r="AY363" s="13"/>
      <c r="AZ363" s="13"/>
    </row>
    <row r="364" spans="1:52" ht="12.75" customHeight="1" x14ac:dyDescent="0.2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3"/>
      <c r="AC364" s="13"/>
      <c r="AD364" s="13"/>
      <c r="AE364" s="13"/>
      <c r="AF364" s="13"/>
      <c r="AG364" s="13"/>
      <c r="AH364" s="13"/>
      <c r="AI364" s="13"/>
      <c r="AJ364" s="13"/>
      <c r="AK364" s="13"/>
      <c r="AL364" s="13"/>
      <c r="AM364" s="13"/>
      <c r="AN364" s="13"/>
      <c r="AO364" s="13"/>
      <c r="AP364" s="13"/>
      <c r="AQ364" s="13"/>
      <c r="AR364" s="13"/>
      <c r="AS364" s="13"/>
      <c r="AT364" s="13"/>
      <c r="AU364" s="13"/>
      <c r="AV364" s="13"/>
      <c r="AW364" s="13"/>
      <c r="AX364" s="13"/>
      <c r="AY364" s="13"/>
      <c r="AZ364" s="13"/>
    </row>
    <row r="365" spans="1:52" ht="12.75" customHeight="1" x14ac:dyDescent="0.2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F365" s="13"/>
      <c r="AG365" s="13"/>
      <c r="AH365" s="13"/>
      <c r="AI365" s="13"/>
      <c r="AJ365" s="13"/>
      <c r="AK365" s="13"/>
      <c r="AL365" s="13"/>
      <c r="AM365" s="13"/>
      <c r="AN365" s="13"/>
      <c r="AO365" s="13"/>
      <c r="AP365" s="13"/>
      <c r="AQ365" s="13"/>
      <c r="AR365" s="13"/>
      <c r="AS365" s="13"/>
      <c r="AT365" s="13"/>
      <c r="AU365" s="13"/>
      <c r="AV365" s="13"/>
      <c r="AW365" s="13"/>
      <c r="AX365" s="13"/>
      <c r="AY365" s="13"/>
      <c r="AZ365" s="13"/>
    </row>
    <row r="366" spans="1:52" ht="12.75" customHeight="1" x14ac:dyDescent="0.2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3"/>
      <c r="AC366" s="13"/>
      <c r="AD366" s="13"/>
      <c r="AE366" s="13"/>
      <c r="AF366" s="13"/>
      <c r="AG366" s="13"/>
      <c r="AH366" s="13"/>
      <c r="AI366" s="13"/>
      <c r="AJ366" s="13"/>
      <c r="AK366" s="13"/>
      <c r="AL366" s="13"/>
      <c r="AM366" s="13"/>
      <c r="AN366" s="13"/>
      <c r="AO366" s="13"/>
      <c r="AP366" s="13"/>
      <c r="AQ366" s="13"/>
      <c r="AR366" s="13"/>
      <c r="AS366" s="13"/>
      <c r="AT366" s="13"/>
      <c r="AU366" s="13"/>
      <c r="AV366" s="13"/>
      <c r="AW366" s="13"/>
      <c r="AX366" s="13"/>
      <c r="AY366" s="13"/>
      <c r="AZ366" s="13"/>
    </row>
    <row r="367" spans="1:52" ht="12.75" customHeight="1" x14ac:dyDescent="0.2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3"/>
      <c r="AF367" s="13"/>
      <c r="AG367" s="13"/>
      <c r="AH367" s="13"/>
      <c r="AI367" s="13"/>
      <c r="AJ367" s="13"/>
      <c r="AK367" s="13"/>
      <c r="AL367" s="13"/>
      <c r="AM367" s="13"/>
      <c r="AN367" s="13"/>
      <c r="AO367" s="13"/>
      <c r="AP367" s="13"/>
      <c r="AQ367" s="13"/>
      <c r="AR367" s="13"/>
      <c r="AS367" s="13"/>
      <c r="AT367" s="13"/>
      <c r="AU367" s="13"/>
      <c r="AV367" s="13"/>
      <c r="AW367" s="13"/>
      <c r="AX367" s="13"/>
      <c r="AY367" s="13"/>
      <c r="AZ367" s="13"/>
    </row>
    <row r="368" spans="1:52" ht="12.75" customHeight="1" x14ac:dyDescent="0.2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3"/>
      <c r="AC368" s="13"/>
      <c r="AD368" s="13"/>
      <c r="AE368" s="13"/>
      <c r="AF368" s="13"/>
      <c r="AG368" s="13"/>
      <c r="AH368" s="13"/>
      <c r="AI368" s="13"/>
      <c r="AJ368" s="13"/>
      <c r="AK368" s="13"/>
      <c r="AL368" s="13"/>
      <c r="AM368" s="13"/>
      <c r="AN368" s="13"/>
      <c r="AO368" s="13"/>
      <c r="AP368" s="13"/>
      <c r="AQ368" s="13"/>
      <c r="AR368" s="13"/>
      <c r="AS368" s="13"/>
      <c r="AT368" s="13"/>
      <c r="AU368" s="13"/>
      <c r="AV368" s="13"/>
      <c r="AW368" s="13"/>
      <c r="AX368" s="13"/>
      <c r="AY368" s="13"/>
      <c r="AZ368" s="13"/>
    </row>
    <row r="369" spans="1:52" ht="12.75" customHeight="1" x14ac:dyDescent="0.2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3"/>
      <c r="AC369" s="13"/>
      <c r="AD369" s="13"/>
      <c r="AE369" s="13"/>
      <c r="AF369" s="13"/>
      <c r="AG369" s="13"/>
      <c r="AH369" s="13"/>
      <c r="AI369" s="13"/>
      <c r="AJ369" s="13"/>
      <c r="AK369" s="13"/>
      <c r="AL369" s="13"/>
      <c r="AM369" s="13"/>
      <c r="AN369" s="13"/>
      <c r="AO369" s="13"/>
      <c r="AP369" s="13"/>
      <c r="AQ369" s="13"/>
      <c r="AR369" s="13"/>
      <c r="AS369" s="13"/>
      <c r="AT369" s="13"/>
      <c r="AU369" s="13"/>
      <c r="AV369" s="13"/>
      <c r="AW369" s="13"/>
      <c r="AX369" s="13"/>
      <c r="AY369" s="13"/>
      <c r="AZ369" s="13"/>
    </row>
    <row r="370" spans="1:52" ht="12.75" customHeight="1" x14ac:dyDescent="0.2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3"/>
      <c r="AC370" s="13"/>
      <c r="AD370" s="13"/>
      <c r="AE370" s="13"/>
      <c r="AF370" s="13"/>
      <c r="AG370" s="13"/>
      <c r="AH370" s="13"/>
      <c r="AI370" s="13"/>
      <c r="AJ370" s="13"/>
      <c r="AK370" s="13"/>
      <c r="AL370" s="13"/>
      <c r="AM370" s="13"/>
      <c r="AN370" s="13"/>
      <c r="AO370" s="13"/>
      <c r="AP370" s="13"/>
      <c r="AQ370" s="13"/>
      <c r="AR370" s="13"/>
      <c r="AS370" s="13"/>
      <c r="AT370" s="13"/>
      <c r="AU370" s="13"/>
      <c r="AV370" s="13"/>
      <c r="AW370" s="13"/>
      <c r="AX370" s="13"/>
      <c r="AY370" s="13"/>
      <c r="AZ370" s="13"/>
    </row>
    <row r="371" spans="1:52" ht="12.75" customHeight="1" x14ac:dyDescent="0.2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3"/>
      <c r="AF371" s="13"/>
      <c r="AG371" s="13"/>
      <c r="AH371" s="13"/>
      <c r="AI371" s="13"/>
      <c r="AJ371" s="13"/>
      <c r="AK371" s="13"/>
      <c r="AL371" s="13"/>
      <c r="AM371" s="13"/>
      <c r="AN371" s="13"/>
      <c r="AO371" s="13"/>
      <c r="AP371" s="13"/>
      <c r="AQ371" s="13"/>
      <c r="AR371" s="13"/>
      <c r="AS371" s="13"/>
      <c r="AT371" s="13"/>
      <c r="AU371" s="13"/>
      <c r="AV371" s="13"/>
      <c r="AW371" s="13"/>
      <c r="AX371" s="13"/>
      <c r="AY371" s="13"/>
      <c r="AZ371" s="13"/>
    </row>
    <row r="372" spans="1:52" ht="12.75" customHeight="1" x14ac:dyDescent="0.2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3"/>
      <c r="AC372" s="13"/>
      <c r="AD372" s="13"/>
      <c r="AE372" s="13"/>
      <c r="AF372" s="13"/>
      <c r="AG372" s="13"/>
      <c r="AH372" s="13"/>
      <c r="AI372" s="13"/>
      <c r="AJ372" s="13"/>
      <c r="AK372" s="13"/>
      <c r="AL372" s="13"/>
      <c r="AM372" s="13"/>
      <c r="AN372" s="13"/>
      <c r="AO372" s="13"/>
      <c r="AP372" s="13"/>
      <c r="AQ372" s="13"/>
      <c r="AR372" s="13"/>
      <c r="AS372" s="13"/>
      <c r="AT372" s="13"/>
      <c r="AU372" s="13"/>
      <c r="AV372" s="13"/>
      <c r="AW372" s="13"/>
      <c r="AX372" s="13"/>
      <c r="AY372" s="13"/>
      <c r="AZ372" s="13"/>
    </row>
    <row r="373" spans="1:52" ht="12.75" customHeight="1" x14ac:dyDescent="0.2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3"/>
      <c r="AC373" s="13"/>
      <c r="AD373" s="13"/>
      <c r="AE373" s="13"/>
      <c r="AF373" s="13"/>
      <c r="AG373" s="13"/>
      <c r="AH373" s="13"/>
      <c r="AI373" s="13"/>
      <c r="AJ373" s="13"/>
      <c r="AK373" s="13"/>
      <c r="AL373" s="13"/>
      <c r="AM373" s="13"/>
      <c r="AN373" s="13"/>
      <c r="AO373" s="13"/>
      <c r="AP373" s="13"/>
      <c r="AQ373" s="13"/>
      <c r="AR373" s="13"/>
      <c r="AS373" s="13"/>
      <c r="AT373" s="13"/>
      <c r="AU373" s="13"/>
      <c r="AV373" s="13"/>
      <c r="AW373" s="13"/>
      <c r="AX373" s="13"/>
      <c r="AY373" s="13"/>
      <c r="AZ373" s="13"/>
    </row>
    <row r="374" spans="1:52" ht="12.75" customHeight="1" x14ac:dyDescent="0.2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3"/>
      <c r="AC374" s="13"/>
      <c r="AD374" s="13"/>
      <c r="AE374" s="13"/>
      <c r="AF374" s="13"/>
      <c r="AG374" s="13"/>
      <c r="AH374" s="13"/>
      <c r="AI374" s="13"/>
      <c r="AJ374" s="13"/>
      <c r="AK374" s="13"/>
      <c r="AL374" s="13"/>
      <c r="AM374" s="13"/>
      <c r="AN374" s="13"/>
      <c r="AO374" s="13"/>
      <c r="AP374" s="13"/>
      <c r="AQ374" s="13"/>
      <c r="AR374" s="13"/>
      <c r="AS374" s="13"/>
      <c r="AT374" s="13"/>
      <c r="AU374" s="13"/>
      <c r="AV374" s="13"/>
      <c r="AW374" s="13"/>
      <c r="AX374" s="13"/>
      <c r="AY374" s="13"/>
      <c r="AZ374" s="13"/>
    </row>
    <row r="375" spans="1:52" ht="12.75" customHeight="1" x14ac:dyDescent="0.2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3"/>
      <c r="AC375" s="13"/>
      <c r="AD375" s="13"/>
      <c r="AE375" s="13"/>
      <c r="AF375" s="13"/>
      <c r="AG375" s="13"/>
      <c r="AH375" s="13"/>
      <c r="AI375" s="13"/>
      <c r="AJ375" s="13"/>
      <c r="AK375" s="13"/>
      <c r="AL375" s="13"/>
      <c r="AM375" s="13"/>
      <c r="AN375" s="13"/>
      <c r="AO375" s="13"/>
      <c r="AP375" s="13"/>
      <c r="AQ375" s="13"/>
      <c r="AR375" s="13"/>
      <c r="AS375" s="13"/>
      <c r="AT375" s="13"/>
      <c r="AU375" s="13"/>
      <c r="AV375" s="13"/>
      <c r="AW375" s="13"/>
      <c r="AX375" s="13"/>
      <c r="AY375" s="13"/>
      <c r="AZ375" s="13"/>
    </row>
    <row r="376" spans="1:52" ht="12.75" customHeight="1" x14ac:dyDescent="0.2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3"/>
      <c r="AC376" s="13"/>
      <c r="AD376" s="13"/>
      <c r="AE376" s="13"/>
      <c r="AF376" s="13"/>
      <c r="AG376" s="13"/>
      <c r="AH376" s="13"/>
      <c r="AI376" s="13"/>
      <c r="AJ376" s="13"/>
      <c r="AK376" s="13"/>
      <c r="AL376" s="13"/>
      <c r="AM376" s="13"/>
      <c r="AN376" s="13"/>
      <c r="AO376" s="13"/>
      <c r="AP376" s="13"/>
      <c r="AQ376" s="13"/>
      <c r="AR376" s="13"/>
      <c r="AS376" s="13"/>
      <c r="AT376" s="13"/>
      <c r="AU376" s="13"/>
      <c r="AV376" s="13"/>
      <c r="AW376" s="13"/>
      <c r="AX376" s="13"/>
      <c r="AY376" s="13"/>
      <c r="AZ376" s="13"/>
    </row>
    <row r="377" spans="1:52" ht="12.75" customHeight="1" x14ac:dyDescent="0.2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3"/>
      <c r="AC377" s="13"/>
      <c r="AD377" s="13"/>
      <c r="AE377" s="13"/>
      <c r="AF377" s="13"/>
      <c r="AG377" s="13"/>
      <c r="AH377" s="13"/>
      <c r="AI377" s="13"/>
      <c r="AJ377" s="13"/>
      <c r="AK377" s="13"/>
      <c r="AL377" s="13"/>
      <c r="AM377" s="13"/>
      <c r="AN377" s="13"/>
      <c r="AO377" s="13"/>
      <c r="AP377" s="13"/>
      <c r="AQ377" s="13"/>
      <c r="AR377" s="13"/>
      <c r="AS377" s="13"/>
      <c r="AT377" s="13"/>
      <c r="AU377" s="13"/>
      <c r="AV377" s="13"/>
      <c r="AW377" s="13"/>
      <c r="AX377" s="13"/>
      <c r="AY377" s="13"/>
      <c r="AZ377" s="13"/>
    </row>
    <row r="378" spans="1:52" ht="12.75" customHeight="1" x14ac:dyDescent="0.2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3"/>
      <c r="AC378" s="13"/>
      <c r="AD378" s="13"/>
      <c r="AE378" s="13"/>
      <c r="AF378" s="13"/>
      <c r="AG378" s="13"/>
      <c r="AH378" s="13"/>
      <c r="AI378" s="13"/>
      <c r="AJ378" s="13"/>
      <c r="AK378" s="13"/>
      <c r="AL378" s="13"/>
      <c r="AM378" s="13"/>
      <c r="AN378" s="13"/>
      <c r="AO378" s="13"/>
      <c r="AP378" s="13"/>
      <c r="AQ378" s="13"/>
      <c r="AR378" s="13"/>
      <c r="AS378" s="13"/>
      <c r="AT378" s="13"/>
      <c r="AU378" s="13"/>
      <c r="AV378" s="13"/>
      <c r="AW378" s="13"/>
      <c r="AX378" s="13"/>
      <c r="AY378" s="13"/>
      <c r="AZ378" s="13"/>
    </row>
    <row r="379" spans="1:52" ht="12.75" customHeight="1" x14ac:dyDescent="0.2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3"/>
      <c r="AC379" s="13"/>
      <c r="AD379" s="13"/>
      <c r="AE379" s="13"/>
      <c r="AF379" s="13"/>
      <c r="AG379" s="13"/>
      <c r="AH379" s="13"/>
      <c r="AI379" s="13"/>
      <c r="AJ379" s="13"/>
      <c r="AK379" s="13"/>
      <c r="AL379" s="13"/>
      <c r="AM379" s="13"/>
      <c r="AN379" s="13"/>
      <c r="AO379" s="13"/>
      <c r="AP379" s="13"/>
      <c r="AQ379" s="13"/>
      <c r="AR379" s="13"/>
      <c r="AS379" s="13"/>
      <c r="AT379" s="13"/>
      <c r="AU379" s="13"/>
      <c r="AV379" s="13"/>
      <c r="AW379" s="13"/>
      <c r="AX379" s="13"/>
      <c r="AY379" s="13"/>
      <c r="AZ379" s="13"/>
    </row>
    <row r="380" spans="1:52" ht="12.75" customHeight="1" x14ac:dyDescent="0.2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3"/>
      <c r="AC380" s="13"/>
      <c r="AD380" s="13"/>
      <c r="AE380" s="13"/>
      <c r="AF380" s="13"/>
      <c r="AG380" s="13"/>
      <c r="AH380" s="13"/>
      <c r="AI380" s="13"/>
      <c r="AJ380" s="13"/>
      <c r="AK380" s="13"/>
      <c r="AL380" s="13"/>
      <c r="AM380" s="13"/>
      <c r="AN380" s="13"/>
      <c r="AO380" s="13"/>
      <c r="AP380" s="13"/>
      <c r="AQ380" s="13"/>
      <c r="AR380" s="13"/>
      <c r="AS380" s="13"/>
      <c r="AT380" s="13"/>
      <c r="AU380" s="13"/>
      <c r="AV380" s="13"/>
      <c r="AW380" s="13"/>
      <c r="AX380" s="13"/>
      <c r="AY380" s="13"/>
      <c r="AZ380" s="13"/>
    </row>
    <row r="381" spans="1:52" ht="12.75" customHeight="1" x14ac:dyDescent="0.2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3"/>
      <c r="AC381" s="13"/>
      <c r="AD381" s="13"/>
      <c r="AE381" s="13"/>
      <c r="AF381" s="13"/>
      <c r="AG381" s="13"/>
      <c r="AH381" s="13"/>
      <c r="AI381" s="13"/>
      <c r="AJ381" s="13"/>
      <c r="AK381" s="13"/>
      <c r="AL381" s="13"/>
      <c r="AM381" s="13"/>
      <c r="AN381" s="13"/>
      <c r="AO381" s="13"/>
      <c r="AP381" s="13"/>
      <c r="AQ381" s="13"/>
      <c r="AR381" s="13"/>
      <c r="AS381" s="13"/>
      <c r="AT381" s="13"/>
      <c r="AU381" s="13"/>
      <c r="AV381" s="13"/>
      <c r="AW381" s="13"/>
      <c r="AX381" s="13"/>
      <c r="AY381" s="13"/>
      <c r="AZ381" s="13"/>
    </row>
    <row r="382" spans="1:52" ht="12.75" customHeight="1" x14ac:dyDescent="0.2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13"/>
      <c r="AX382" s="13"/>
      <c r="AY382" s="13"/>
      <c r="AZ382" s="13"/>
    </row>
    <row r="383" spans="1:52" ht="12.75" customHeight="1" x14ac:dyDescent="0.2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3"/>
      <c r="AC383" s="13"/>
      <c r="AD383" s="13"/>
      <c r="AE383" s="13"/>
      <c r="AF383" s="13"/>
      <c r="AG383" s="13"/>
      <c r="AH383" s="13"/>
      <c r="AI383" s="13"/>
      <c r="AJ383" s="13"/>
      <c r="AK383" s="13"/>
      <c r="AL383" s="13"/>
      <c r="AM383" s="13"/>
      <c r="AN383" s="13"/>
      <c r="AO383" s="13"/>
      <c r="AP383" s="13"/>
      <c r="AQ383" s="13"/>
      <c r="AR383" s="13"/>
      <c r="AS383" s="13"/>
      <c r="AT383" s="13"/>
      <c r="AU383" s="13"/>
      <c r="AV383" s="13"/>
      <c r="AW383" s="13"/>
      <c r="AX383" s="13"/>
      <c r="AY383" s="13"/>
      <c r="AZ383" s="13"/>
    </row>
    <row r="384" spans="1:52" ht="12.75" customHeight="1" x14ac:dyDescent="0.2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3"/>
      <c r="AF384" s="13"/>
      <c r="AG384" s="13"/>
      <c r="AH384" s="13"/>
      <c r="AI384" s="13"/>
      <c r="AJ384" s="13"/>
      <c r="AK384" s="13"/>
      <c r="AL384" s="13"/>
      <c r="AM384" s="13"/>
      <c r="AN384" s="13"/>
      <c r="AO384" s="13"/>
      <c r="AP384" s="13"/>
      <c r="AQ384" s="13"/>
      <c r="AR384" s="13"/>
      <c r="AS384" s="13"/>
      <c r="AT384" s="13"/>
      <c r="AU384" s="13"/>
      <c r="AV384" s="13"/>
      <c r="AW384" s="13"/>
      <c r="AX384" s="13"/>
      <c r="AY384" s="13"/>
      <c r="AZ384" s="13"/>
    </row>
  </sheetData>
  <sheetProtection sheet="1" formatCells="0" formatColumns="0" formatRows="0" insertColumns="0" insertRows="0" insertHyperlinks="0" deleteColumns="0" deleteRows="0" sort="0" autoFilter="0" pivotTables="0"/>
  <mergeCells count="1261">
    <mergeCell ref="C275:H275"/>
    <mergeCell ref="AK277:AM277"/>
    <mergeCell ref="AN277:AQ277"/>
    <mergeCell ref="Z276:AE276"/>
    <mergeCell ref="AF276:AJ276"/>
    <mergeCell ref="AK276:AM276"/>
    <mergeCell ref="AN276:AQ276"/>
    <mergeCell ref="AF277:AJ277"/>
    <mergeCell ref="AO149:AZ149"/>
    <mergeCell ref="AO150:AZ150"/>
    <mergeCell ref="AO151:AZ151"/>
    <mergeCell ref="AR275:AU275"/>
    <mergeCell ref="AV275:AZ275"/>
    <mergeCell ref="C224:AR224"/>
    <mergeCell ref="AS224:AZ224"/>
    <mergeCell ref="AV237:AZ237"/>
    <mergeCell ref="A244:AZ244"/>
    <mergeCell ref="A275:B275"/>
    <mergeCell ref="C277:H277"/>
    <mergeCell ref="I277:S277"/>
    <mergeCell ref="T277:Y277"/>
    <mergeCell ref="A276:B276"/>
    <mergeCell ref="C276:H276"/>
    <mergeCell ref="I276:S276"/>
    <mergeCell ref="T276:Y276"/>
    <mergeCell ref="I275:S275"/>
    <mergeCell ref="AD122:AL122"/>
    <mergeCell ref="A109:AZ109"/>
    <mergeCell ref="AW112:AX112"/>
    <mergeCell ref="AY112:AZ112"/>
    <mergeCell ref="AW110:AX110"/>
    <mergeCell ref="AY110:AZ110"/>
    <mergeCell ref="AM111:AN111"/>
    <mergeCell ref="AW118:AX118"/>
    <mergeCell ref="AY118:AZ118"/>
    <mergeCell ref="AM118:AN118"/>
    <mergeCell ref="AO118:AP118"/>
    <mergeCell ref="AQ118:AR118"/>
    <mergeCell ref="AQ125:AR125"/>
    <mergeCell ref="A122:B122"/>
    <mergeCell ref="C122:AC122"/>
    <mergeCell ref="A123:B123"/>
    <mergeCell ref="C124:AC124"/>
    <mergeCell ref="A124:B124"/>
    <mergeCell ref="A125:B125"/>
    <mergeCell ref="AM121:AN121"/>
    <mergeCell ref="AO121:AP121"/>
    <mergeCell ref="AQ121:AR121"/>
    <mergeCell ref="AU120:AV120"/>
    <mergeCell ref="AQ122:AR122"/>
    <mergeCell ref="AS122:AT122"/>
    <mergeCell ref="AU122:AV122"/>
    <mergeCell ref="A280:B280"/>
    <mergeCell ref="C280:AU280"/>
    <mergeCell ref="AV280:AZ280"/>
    <mergeCell ref="A283:AU283"/>
    <mergeCell ref="AV283:AZ283"/>
    <mergeCell ref="AD101:AL101"/>
    <mergeCell ref="AD102:AL102"/>
    <mergeCell ref="AD103:AL103"/>
    <mergeCell ref="AD108:AL108"/>
    <mergeCell ref="AD110:AL110"/>
    <mergeCell ref="A279:B279"/>
    <mergeCell ref="C279:AU279"/>
    <mergeCell ref="AV279:AZ279"/>
    <mergeCell ref="Z278:AE278"/>
    <mergeCell ref="AF278:AJ278"/>
    <mergeCell ref="AK278:AM278"/>
    <mergeCell ref="AN278:AQ278"/>
    <mergeCell ref="AR277:AU277"/>
    <mergeCell ref="AV277:AZ277"/>
    <mergeCell ref="A278:B278"/>
    <mergeCell ref="C278:H278"/>
    <mergeCell ref="I278:S278"/>
    <mergeCell ref="T278:Y278"/>
    <mergeCell ref="AR278:AU278"/>
    <mergeCell ref="AV278:AZ278"/>
    <mergeCell ref="Z277:AE277"/>
    <mergeCell ref="A277:B277"/>
    <mergeCell ref="AW116:AX116"/>
    <mergeCell ref="AY116:AZ116"/>
    <mergeCell ref="AO142:AZ142"/>
    <mergeCell ref="AO143:AZ143"/>
    <mergeCell ref="AO140:AZ140"/>
    <mergeCell ref="AO141:AZ141"/>
    <mergeCell ref="AW123:AX123"/>
    <mergeCell ref="AY123:AZ123"/>
    <mergeCell ref="AS118:AT118"/>
    <mergeCell ref="AS123:AT123"/>
    <mergeCell ref="T275:Y275"/>
    <mergeCell ref="AR276:AU276"/>
    <mergeCell ref="AV276:AZ276"/>
    <mergeCell ref="Z275:AE275"/>
    <mergeCell ref="AF275:AJ275"/>
    <mergeCell ref="A273:B273"/>
    <mergeCell ref="C273:AU273"/>
    <mergeCell ref="AV273:AZ273"/>
    <mergeCell ref="A274:B274"/>
    <mergeCell ref="C274:AU274"/>
    <mergeCell ref="AV274:AZ274"/>
    <mergeCell ref="A256:B256"/>
    <mergeCell ref="C256:AU256"/>
    <mergeCell ref="AV256:AZ256"/>
    <mergeCell ref="AU126:AV126"/>
    <mergeCell ref="AW126:AX126"/>
    <mergeCell ref="AY126:AZ126"/>
    <mergeCell ref="A140:AN140"/>
    <mergeCell ref="A141:AN141"/>
    <mergeCell ref="A145:AN145"/>
    <mergeCell ref="A126:B126"/>
    <mergeCell ref="C126:AC126"/>
    <mergeCell ref="AM126:AN126"/>
    <mergeCell ref="AO126:AP126"/>
    <mergeCell ref="AQ126:AR126"/>
    <mergeCell ref="AS126:AT126"/>
    <mergeCell ref="A268:B268"/>
    <mergeCell ref="C268:AU268"/>
    <mergeCell ref="AV268:AZ268"/>
    <mergeCell ref="A266:B266"/>
    <mergeCell ref="AD78:AL78"/>
    <mergeCell ref="AD79:AL79"/>
    <mergeCell ref="AY95:AZ95"/>
    <mergeCell ref="A112:B112"/>
    <mergeCell ref="C112:AC112"/>
    <mergeCell ref="AM112:AN112"/>
    <mergeCell ref="AO112:AP112"/>
    <mergeCell ref="AQ112:AR112"/>
    <mergeCell ref="AS112:AT112"/>
    <mergeCell ref="AU112:AV112"/>
    <mergeCell ref="AY117:AZ117"/>
    <mergeCell ref="A80:B80"/>
    <mergeCell ref="C80:AC80"/>
    <mergeCell ref="AM80:AN80"/>
    <mergeCell ref="AO80:AP80"/>
    <mergeCell ref="A88:B88"/>
    <mergeCell ref="C88:AC88"/>
    <mergeCell ref="AD88:AL88"/>
    <mergeCell ref="AM88:AN88"/>
    <mergeCell ref="AO88:AP88"/>
    <mergeCell ref="A93:B93"/>
    <mergeCell ref="C93:AC93"/>
    <mergeCell ref="AD90:AL90"/>
    <mergeCell ref="AO92:AP92"/>
    <mergeCell ref="A92:B92"/>
    <mergeCell ref="C92:AC92"/>
    <mergeCell ref="AD100:AL100"/>
    <mergeCell ref="AD104:AL104"/>
    <mergeCell ref="AD105:AL105"/>
    <mergeCell ref="AD106:AL106"/>
    <mergeCell ref="AD107:AL107"/>
    <mergeCell ref="AD116:AL116"/>
    <mergeCell ref="AD113:AL113"/>
    <mergeCell ref="AD112:AL112"/>
    <mergeCell ref="AD111:AL111"/>
    <mergeCell ref="AD114:AL114"/>
    <mergeCell ref="G36:W37"/>
    <mergeCell ref="G44:W46"/>
    <mergeCell ref="AQ95:AR95"/>
    <mergeCell ref="AD95:AL95"/>
    <mergeCell ref="X56:AB58"/>
    <mergeCell ref="AW26:AZ30"/>
    <mergeCell ref="AD74:AL74"/>
    <mergeCell ref="AD75:AL75"/>
    <mergeCell ref="AD76:AL76"/>
    <mergeCell ref="AD77:AL77"/>
    <mergeCell ref="G47:W49"/>
    <mergeCell ref="G50:W52"/>
    <mergeCell ref="G53:W55"/>
    <mergeCell ref="X50:AB52"/>
    <mergeCell ref="X53:AB55"/>
    <mergeCell ref="G38:W40"/>
    <mergeCell ref="G41:W43"/>
    <mergeCell ref="X44:AB46"/>
    <mergeCell ref="X47:AB49"/>
    <mergeCell ref="X36:AB37"/>
    <mergeCell ref="X38:AB40"/>
    <mergeCell ref="X41:AB43"/>
    <mergeCell ref="AD80:AL80"/>
    <mergeCell ref="AK55:AP55"/>
    <mergeCell ref="AM69:AZ69"/>
    <mergeCell ref="AU75:AV75"/>
    <mergeCell ref="AK49:AP49"/>
    <mergeCell ref="AD57:AI57"/>
    <mergeCell ref="AK57:AP57"/>
    <mergeCell ref="AD81:AL81"/>
    <mergeCell ref="AD82:AL82"/>
    <mergeCell ref="AD83:AL83"/>
    <mergeCell ref="AD84:AL84"/>
    <mergeCell ref="AD85:AL85"/>
    <mergeCell ref="G56:W58"/>
    <mergeCell ref="AD69:AL71"/>
    <mergeCell ref="AD72:AL72"/>
    <mergeCell ref="AD58:AI58"/>
    <mergeCell ref="AK58:AP58"/>
    <mergeCell ref="AR57:AZ57"/>
    <mergeCell ref="AD53:AZ53"/>
    <mergeCell ref="AD54:AI54"/>
    <mergeCell ref="AK54:AP54"/>
    <mergeCell ref="AR54:AZ54"/>
    <mergeCell ref="AD55:AI55"/>
    <mergeCell ref="AR58:AZ58"/>
    <mergeCell ref="AD50:AZ50"/>
    <mergeCell ref="AD51:AI51"/>
    <mergeCell ref="AK51:AP51"/>
    <mergeCell ref="AR51:AZ51"/>
    <mergeCell ref="AD52:AI52"/>
    <mergeCell ref="AK52:AP52"/>
    <mergeCell ref="AR52:AZ52"/>
    <mergeCell ref="AR55:AZ55"/>
    <mergeCell ref="AD56:AZ56"/>
    <mergeCell ref="A75:B75"/>
    <mergeCell ref="C75:AC75"/>
    <mergeCell ref="AM75:AN75"/>
    <mergeCell ref="AO75:AP75"/>
    <mergeCell ref="AQ75:AR75"/>
    <mergeCell ref="AS75:AT75"/>
    <mergeCell ref="AW75:AX75"/>
    <mergeCell ref="AY75:AZ75"/>
    <mergeCell ref="A79:B79"/>
    <mergeCell ref="C79:AC79"/>
    <mergeCell ref="AM79:AN79"/>
    <mergeCell ref="AO79:AP79"/>
    <mergeCell ref="AQ79:AR79"/>
    <mergeCell ref="AS79:AT79"/>
    <mergeCell ref="AY79:AZ79"/>
    <mergeCell ref="AU78:AV78"/>
    <mergeCell ref="AW78:AX78"/>
    <mergeCell ref="AY78:AZ78"/>
    <mergeCell ref="AU77:AV77"/>
    <mergeCell ref="AW77:AX77"/>
    <mergeCell ref="AY74:AZ74"/>
    <mergeCell ref="AM76:AN76"/>
    <mergeCell ref="AO76:AP76"/>
    <mergeCell ref="AQ76:AR76"/>
    <mergeCell ref="AS76:AT76"/>
    <mergeCell ref="AU76:AV76"/>
    <mergeCell ref="AW76:AX76"/>
    <mergeCell ref="AN24:AV24"/>
    <mergeCell ref="AC30:AM30"/>
    <mergeCell ref="AN30:AV30"/>
    <mergeCell ref="AU79:AV79"/>
    <mergeCell ref="AW79:AX79"/>
    <mergeCell ref="AD47:AZ47"/>
    <mergeCell ref="AD48:AI48"/>
    <mergeCell ref="AK48:AP48"/>
    <mergeCell ref="AR48:AZ48"/>
    <mergeCell ref="AR46:AZ46"/>
    <mergeCell ref="AW19:AZ20"/>
    <mergeCell ref="AW21:AZ25"/>
    <mergeCell ref="AC28:AM28"/>
    <mergeCell ref="AN28:AV28"/>
    <mergeCell ref="AC19:AV20"/>
    <mergeCell ref="AC23:AM23"/>
    <mergeCell ref="AC24:AM24"/>
    <mergeCell ref="AC25:AM25"/>
    <mergeCell ref="AD42:AI42"/>
    <mergeCell ref="AK42:AP42"/>
    <mergeCell ref="AR42:AZ42"/>
    <mergeCell ref="AR49:AZ49"/>
    <mergeCell ref="AD44:AZ44"/>
    <mergeCell ref="AD45:AI45"/>
    <mergeCell ref="AK45:AP45"/>
    <mergeCell ref="AR45:AZ45"/>
    <mergeCell ref="AD46:AI46"/>
    <mergeCell ref="AD49:AI49"/>
    <mergeCell ref="AK39:AP39"/>
    <mergeCell ref="AR39:AZ39"/>
    <mergeCell ref="AD40:AI40"/>
    <mergeCell ref="AK40:AP40"/>
    <mergeCell ref="AR40:AZ40"/>
    <mergeCell ref="AD41:AZ41"/>
    <mergeCell ref="AU81:AV81"/>
    <mergeCell ref="AW81:AX81"/>
    <mergeCell ref="AY81:AZ81"/>
    <mergeCell ref="AQ80:AR80"/>
    <mergeCell ref="AS80:AT80"/>
    <mergeCell ref="AU80:AV80"/>
    <mergeCell ref="AW80:AX80"/>
    <mergeCell ref="A86:B86"/>
    <mergeCell ref="C86:AC86"/>
    <mergeCell ref="AM86:AN86"/>
    <mergeCell ref="AO86:AP86"/>
    <mergeCell ref="AY80:AZ80"/>
    <mergeCell ref="A81:B81"/>
    <mergeCell ref="C81:AC81"/>
    <mergeCell ref="AM81:AN81"/>
    <mergeCell ref="AO81:AP81"/>
    <mergeCell ref="AQ81:AR81"/>
    <mergeCell ref="AQ82:AR82"/>
    <mergeCell ref="AO83:AP83"/>
    <mergeCell ref="AU82:AV82"/>
    <mergeCell ref="AW82:AX82"/>
    <mergeCell ref="AY77:AZ77"/>
    <mergeCell ref="AS86:AT86"/>
    <mergeCell ref="AU86:AV86"/>
    <mergeCell ref="AY86:AZ86"/>
    <mergeCell ref="AY84:AZ84"/>
    <mergeCell ref="AS81:AT81"/>
    <mergeCell ref="AO78:AP78"/>
    <mergeCell ref="AQ78:AR78"/>
    <mergeCell ref="AS78:AT78"/>
    <mergeCell ref="AC29:AM29"/>
    <mergeCell ref="AN29:AV29"/>
    <mergeCell ref="AM72:AN72"/>
    <mergeCell ref="A67:AZ67"/>
    <mergeCell ref="AS70:AT71"/>
    <mergeCell ref="A76:B76"/>
    <mergeCell ref="AK46:AP46"/>
    <mergeCell ref="AU85:AV85"/>
    <mergeCell ref="AU83:AV83"/>
    <mergeCell ref="AW86:AX86"/>
    <mergeCell ref="AQ83:AR83"/>
    <mergeCell ref="AS83:AT83"/>
    <mergeCell ref="AW83:AX83"/>
    <mergeCell ref="AW85:AX85"/>
    <mergeCell ref="AQ86:AR86"/>
    <mergeCell ref="AW84:AX84"/>
    <mergeCell ref="A87:B87"/>
    <mergeCell ref="C87:AC87"/>
    <mergeCell ref="AM87:AN87"/>
    <mergeCell ref="AO87:AP87"/>
    <mergeCell ref="AQ87:AR87"/>
    <mergeCell ref="AS87:AT87"/>
    <mergeCell ref="AD86:AL86"/>
    <mergeCell ref="AQ85:AR85"/>
    <mergeCell ref="AS85:AT85"/>
    <mergeCell ref="AO102:AP102"/>
    <mergeCell ref="AU87:AV87"/>
    <mergeCell ref="AW87:AX87"/>
    <mergeCell ref="AD87:AL87"/>
    <mergeCell ref="AW88:AX88"/>
    <mergeCell ref="AQ102:AR102"/>
    <mergeCell ref="AW102:AX102"/>
    <mergeCell ref="AY83:AZ83"/>
    <mergeCell ref="AM84:AN84"/>
    <mergeCell ref="AO84:AP84"/>
    <mergeCell ref="AQ84:AR84"/>
    <mergeCell ref="AS84:AT84"/>
    <mergeCell ref="AU84:AV84"/>
    <mergeCell ref="AM83:AN83"/>
    <mergeCell ref="AC287:AL287"/>
    <mergeCell ref="AC288:AL288"/>
    <mergeCell ref="AC290:AL290"/>
    <mergeCell ref="AC291:AL291"/>
    <mergeCell ref="AM123:AN123"/>
    <mergeCell ref="AO123:AP123"/>
    <mergeCell ref="AO125:AP125"/>
    <mergeCell ref="AO144:AZ144"/>
    <mergeCell ref="AO145:AZ145"/>
    <mergeCell ref="AO146:AZ146"/>
    <mergeCell ref="AY88:AZ88"/>
    <mergeCell ref="AQ88:AR88"/>
    <mergeCell ref="AS88:AT88"/>
    <mergeCell ref="AU88:AV88"/>
    <mergeCell ref="AM95:AN95"/>
    <mergeCell ref="AO95:AP95"/>
    <mergeCell ref="AY90:AZ90"/>
    <mergeCell ref="AU94:AV94"/>
    <mergeCell ref="AM92:AN92"/>
    <mergeCell ref="AU93:AV93"/>
    <mergeCell ref="AY121:AZ121"/>
    <mergeCell ref="AW124:AX124"/>
    <mergeCell ref="AW122:AX122"/>
    <mergeCell ref="AY122:AZ122"/>
    <mergeCell ref="AQ123:AR123"/>
    <mergeCell ref="AQ124:AR124"/>
    <mergeCell ref="AS124:AT124"/>
    <mergeCell ref="AU123:AV123"/>
    <mergeCell ref="AQ117:AR117"/>
    <mergeCell ref="AS117:AT117"/>
    <mergeCell ref="AU117:AV117"/>
    <mergeCell ref="AW117:AX117"/>
    <mergeCell ref="C117:AC117"/>
    <mergeCell ref="AW121:AX121"/>
    <mergeCell ref="AS119:AT119"/>
    <mergeCell ref="AU119:AV119"/>
    <mergeCell ref="AW119:AX119"/>
    <mergeCell ref="AD121:AL121"/>
    <mergeCell ref="AY120:AZ120"/>
    <mergeCell ref="AW113:AX113"/>
    <mergeCell ref="AY113:AZ113"/>
    <mergeCell ref="AS114:AT114"/>
    <mergeCell ref="AU114:AV114"/>
    <mergeCell ref="AW114:AX114"/>
    <mergeCell ref="AY114:AZ114"/>
    <mergeCell ref="AS113:AT113"/>
    <mergeCell ref="AS116:AT116"/>
    <mergeCell ref="AU116:AV116"/>
    <mergeCell ref="AS111:AT111"/>
    <mergeCell ref="AU111:AV111"/>
    <mergeCell ref="AM93:AN93"/>
    <mergeCell ref="AO93:AP93"/>
    <mergeCell ref="AQ93:AR93"/>
    <mergeCell ref="AM117:AN117"/>
    <mergeCell ref="AO117:AP117"/>
    <mergeCell ref="AM108:AN108"/>
    <mergeCell ref="AO108:AP108"/>
    <mergeCell ref="AQ108:AR108"/>
    <mergeCell ref="AY108:AZ108"/>
    <mergeCell ref="AQ107:AR107"/>
    <mergeCell ref="AS107:AT107"/>
    <mergeCell ref="AW111:AX111"/>
    <mergeCell ref="AY111:AZ111"/>
    <mergeCell ref="AM110:AN110"/>
    <mergeCell ref="AO110:AP110"/>
    <mergeCell ref="AQ110:AR110"/>
    <mergeCell ref="AO111:AP111"/>
    <mergeCell ref="AQ111:AR111"/>
    <mergeCell ref="AS108:AT108"/>
    <mergeCell ref="AU108:AV108"/>
    <mergeCell ref="AW108:AX108"/>
    <mergeCell ref="AU107:AV107"/>
    <mergeCell ref="AW107:AX107"/>
    <mergeCell ref="AY105:AZ105"/>
    <mergeCell ref="AS106:AT106"/>
    <mergeCell ref="AU106:AV106"/>
    <mergeCell ref="AW106:AX106"/>
    <mergeCell ref="AY106:AZ106"/>
    <mergeCell ref="AY107:AZ107"/>
    <mergeCell ref="AO103:AP103"/>
    <mergeCell ref="AM105:AN105"/>
    <mergeCell ref="AO105:AP105"/>
    <mergeCell ref="AQ105:AR105"/>
    <mergeCell ref="AW103:AX103"/>
    <mergeCell ref="AQ103:AR103"/>
    <mergeCell ref="AS105:AT105"/>
    <mergeCell ref="AU105:AV105"/>
    <mergeCell ref="AW105:AX105"/>
    <mergeCell ref="AY102:AZ102"/>
    <mergeCell ref="AY103:AZ103"/>
    <mergeCell ref="AM104:AN104"/>
    <mergeCell ref="AO104:AP104"/>
    <mergeCell ref="AQ104:AR104"/>
    <mergeCell ref="AS104:AT104"/>
    <mergeCell ref="AU104:AV104"/>
    <mergeCell ref="AW104:AX104"/>
    <mergeCell ref="AY104:AZ104"/>
    <mergeCell ref="AM103:AN103"/>
    <mergeCell ref="AM100:AN100"/>
    <mergeCell ref="AO100:AP100"/>
    <mergeCell ref="AQ100:AR100"/>
    <mergeCell ref="AS100:AT100"/>
    <mergeCell ref="AW101:AX101"/>
    <mergeCell ref="AO101:AP101"/>
    <mergeCell ref="AQ101:AR101"/>
    <mergeCell ref="AM102:AN102"/>
    <mergeCell ref="AY101:AZ101"/>
    <mergeCell ref="AS97:AT97"/>
    <mergeCell ref="AU100:AV100"/>
    <mergeCell ref="AW100:AX100"/>
    <mergeCell ref="AY100:AZ100"/>
    <mergeCell ref="AO99:AP99"/>
    <mergeCell ref="AQ99:AR99"/>
    <mergeCell ref="AS99:AT99"/>
    <mergeCell ref="AU99:AV99"/>
    <mergeCell ref="AW99:AX99"/>
    <mergeCell ref="AY99:AZ99"/>
    <mergeCell ref="AY97:AZ97"/>
    <mergeCell ref="AM98:AN98"/>
    <mergeCell ref="AO98:AP98"/>
    <mergeCell ref="AQ98:AR98"/>
    <mergeCell ref="AS98:AT98"/>
    <mergeCell ref="AU98:AV98"/>
    <mergeCell ref="AW98:AX98"/>
    <mergeCell ref="AY98:AZ98"/>
    <mergeCell ref="AQ97:AR97"/>
    <mergeCell ref="AS94:AT94"/>
    <mergeCell ref="AU97:AV97"/>
    <mergeCell ref="AW97:AX97"/>
    <mergeCell ref="AW94:AX94"/>
    <mergeCell ref="AS95:AT95"/>
    <mergeCell ref="AU95:AV95"/>
    <mergeCell ref="AW95:AX95"/>
    <mergeCell ref="AY94:AZ94"/>
    <mergeCell ref="AM96:AN96"/>
    <mergeCell ref="AO96:AP96"/>
    <mergeCell ref="AQ96:AR96"/>
    <mergeCell ref="AS96:AT96"/>
    <mergeCell ref="AU96:AV96"/>
    <mergeCell ref="AW96:AX96"/>
    <mergeCell ref="AY96:AZ96"/>
    <mergeCell ref="AO94:AP94"/>
    <mergeCell ref="AY85:AZ85"/>
    <mergeCell ref="AM91:AN91"/>
    <mergeCell ref="AO91:AP91"/>
    <mergeCell ref="AQ91:AR91"/>
    <mergeCell ref="AS91:AT91"/>
    <mergeCell ref="AU91:AV91"/>
    <mergeCell ref="AW91:AX91"/>
    <mergeCell ref="AY91:AZ91"/>
    <mergeCell ref="AO85:AP85"/>
    <mergeCell ref="AY87:AZ87"/>
    <mergeCell ref="A255:B255"/>
    <mergeCell ref="C255:AU255"/>
    <mergeCell ref="AV255:AZ255"/>
    <mergeCell ref="A90:B90"/>
    <mergeCell ref="C90:AC90"/>
    <mergeCell ref="AM90:AN90"/>
    <mergeCell ref="AO90:AP90"/>
    <mergeCell ref="AQ90:AR90"/>
    <mergeCell ref="AO97:AP97"/>
    <mergeCell ref="AU92:AV92"/>
    <mergeCell ref="AU70:AV71"/>
    <mergeCell ref="AW70:AX71"/>
    <mergeCell ref="AU72:AV72"/>
    <mergeCell ref="AW72:AX72"/>
    <mergeCell ref="AO106:AP106"/>
    <mergeCell ref="AQ106:AR106"/>
    <mergeCell ref="AS101:AT101"/>
    <mergeCell ref="AQ94:AR94"/>
    <mergeCell ref="AQ92:AR92"/>
    <mergeCell ref="AS93:AT93"/>
    <mergeCell ref="C217:AR217"/>
    <mergeCell ref="AT241:AZ241"/>
    <mergeCell ref="A239:B239"/>
    <mergeCell ref="C239:AU239"/>
    <mergeCell ref="AV239:AZ239"/>
    <mergeCell ref="AV236:AZ236"/>
    <mergeCell ref="AV238:AZ238"/>
    <mergeCell ref="AS92:AT92"/>
    <mergeCell ref="U17:AA17"/>
    <mergeCell ref="A29:AA29"/>
    <mergeCell ref="A237:B237"/>
    <mergeCell ref="C237:AU237"/>
    <mergeCell ref="AG206:AO206"/>
    <mergeCell ref="AD99:AL99"/>
    <mergeCell ref="A236:B236"/>
    <mergeCell ref="C236:AU236"/>
    <mergeCell ref="A212:B212"/>
    <mergeCell ref="AT242:AZ242"/>
    <mergeCell ref="AJ241:AN241"/>
    <mergeCell ref="AO241:AS241"/>
    <mergeCell ref="C266:AU266"/>
    <mergeCell ref="AV266:AZ266"/>
    <mergeCell ref="A267:B267"/>
    <mergeCell ref="C267:AU267"/>
    <mergeCell ref="A246:B246"/>
    <mergeCell ref="A253:B253"/>
    <mergeCell ref="A249:B249"/>
    <mergeCell ref="AV270:AZ270"/>
    <mergeCell ref="Z269:AC269"/>
    <mergeCell ref="T269:Y269"/>
    <mergeCell ref="C270:H270"/>
    <mergeCell ref="AV267:AZ267"/>
    <mergeCell ref="AV269:AZ269"/>
    <mergeCell ref="AR272:AU272"/>
    <mergeCell ref="AM269:AQ269"/>
    <mergeCell ref="AD269:AG269"/>
    <mergeCell ref="AH269:AL269"/>
    <mergeCell ref="AM270:AQ270"/>
    <mergeCell ref="AR269:AU269"/>
    <mergeCell ref="AR270:AU270"/>
    <mergeCell ref="AD270:AG270"/>
    <mergeCell ref="AH270:AL270"/>
    <mergeCell ref="AM271:AQ271"/>
    <mergeCell ref="AD271:AG271"/>
    <mergeCell ref="AH271:AL271"/>
    <mergeCell ref="Z270:AC270"/>
    <mergeCell ref="A271:B271"/>
    <mergeCell ref="A269:B269"/>
    <mergeCell ref="I269:S269"/>
    <mergeCell ref="C269:H269"/>
    <mergeCell ref="Z272:AC272"/>
    <mergeCell ref="AD272:AG272"/>
    <mergeCell ref="T271:Y271"/>
    <mergeCell ref="Z271:AC271"/>
    <mergeCell ref="C272:H272"/>
    <mergeCell ref="AV272:AZ272"/>
    <mergeCell ref="AV271:AZ271"/>
    <mergeCell ref="AR271:AU271"/>
    <mergeCell ref="AH272:AL272"/>
    <mergeCell ref="AM272:AQ272"/>
    <mergeCell ref="A272:B272"/>
    <mergeCell ref="A270:B270"/>
    <mergeCell ref="T270:Y270"/>
    <mergeCell ref="I270:S270"/>
    <mergeCell ref="C271:H271"/>
    <mergeCell ref="I272:S272"/>
    <mergeCell ref="I271:S271"/>
    <mergeCell ref="T272:Y272"/>
    <mergeCell ref="A238:B238"/>
    <mergeCell ref="C238:AU238"/>
    <mergeCell ref="AM106:AN106"/>
    <mergeCell ref="AM101:AN101"/>
    <mergeCell ref="AV235:AZ235"/>
    <mergeCell ref="AV254:AZ254"/>
    <mergeCell ref="AJ242:AN242"/>
    <mergeCell ref="AO242:AS242"/>
    <mergeCell ref="A210:B210"/>
    <mergeCell ref="A211:B211"/>
    <mergeCell ref="A301:AZ301"/>
    <mergeCell ref="AD91:AL91"/>
    <mergeCell ref="AD92:AL92"/>
    <mergeCell ref="AD93:AL93"/>
    <mergeCell ref="AD94:AL94"/>
    <mergeCell ref="AD96:AL96"/>
    <mergeCell ref="A217:B217"/>
    <mergeCell ref="A218:B218"/>
    <mergeCell ref="A235:B235"/>
    <mergeCell ref="C235:AU235"/>
    <mergeCell ref="P173:T173"/>
    <mergeCell ref="AV234:AZ234"/>
    <mergeCell ref="A209:B209"/>
    <mergeCell ref="A216:B216"/>
    <mergeCell ref="V232:AD232"/>
    <mergeCell ref="AG232:AO232"/>
    <mergeCell ref="A234:B234"/>
    <mergeCell ref="C234:AU234"/>
    <mergeCell ref="C220:AR220"/>
    <mergeCell ref="AS213:AZ213"/>
    <mergeCell ref="AR173:AT173"/>
    <mergeCell ref="AX173:AZ173"/>
    <mergeCell ref="AU173:AW173"/>
    <mergeCell ref="AS125:AT125"/>
    <mergeCell ref="AU125:AV125"/>
    <mergeCell ref="AD125:AL125"/>
    <mergeCell ref="AD126:AL126"/>
    <mergeCell ref="AB173:AE173"/>
    <mergeCell ref="AO147:AZ147"/>
    <mergeCell ref="AO148:AZ148"/>
    <mergeCell ref="A121:B121"/>
    <mergeCell ref="C121:AC121"/>
    <mergeCell ref="A114:B114"/>
    <mergeCell ref="C114:AC114"/>
    <mergeCell ref="C120:AC120"/>
    <mergeCell ref="A116:B116"/>
    <mergeCell ref="C116:AC116"/>
    <mergeCell ref="A117:B117"/>
    <mergeCell ref="A118:B118"/>
    <mergeCell ref="C118:AC118"/>
    <mergeCell ref="C119:AC119"/>
    <mergeCell ref="A113:B113"/>
    <mergeCell ref="C113:AC113"/>
    <mergeCell ref="U171:AA171"/>
    <mergeCell ref="AB166:AK166"/>
    <mergeCell ref="U168:AA168"/>
    <mergeCell ref="AF171:AK171"/>
    <mergeCell ref="AD117:AL117"/>
    <mergeCell ref="AD118:AL118"/>
    <mergeCell ref="AD119:AL119"/>
    <mergeCell ref="A153:AZ153"/>
    <mergeCell ref="AY119:AZ119"/>
    <mergeCell ref="AW120:AX120"/>
    <mergeCell ref="A171:G171"/>
    <mergeCell ref="AM113:AN113"/>
    <mergeCell ref="AO113:AP113"/>
    <mergeCell ref="AQ113:AR113"/>
    <mergeCell ref="AX172:AZ172"/>
    <mergeCell ref="AL173:AQ173"/>
    <mergeCell ref="AB172:AE172"/>
    <mergeCell ref="AF172:AK172"/>
    <mergeCell ref="AL172:AQ172"/>
    <mergeCell ref="A120:B120"/>
    <mergeCell ref="AS74:AT74"/>
    <mergeCell ref="AU74:AV74"/>
    <mergeCell ref="AM74:AN74"/>
    <mergeCell ref="AO74:AP74"/>
    <mergeCell ref="H173:O173"/>
    <mergeCell ref="AX174:AZ174"/>
    <mergeCell ref="AF174:AK174"/>
    <mergeCell ref="P174:T174"/>
    <mergeCell ref="AD120:AL120"/>
    <mergeCell ref="H171:O171"/>
    <mergeCell ref="AW93:AX93"/>
    <mergeCell ref="AC31:AV31"/>
    <mergeCell ref="A60:AZ60"/>
    <mergeCell ref="A33:AA34"/>
    <mergeCell ref="A91:B91"/>
    <mergeCell ref="AO70:AP71"/>
    <mergeCell ref="AQ70:AR71"/>
    <mergeCell ref="AO72:AP72"/>
    <mergeCell ref="AQ72:AR72"/>
    <mergeCell ref="AS72:AT72"/>
    <mergeCell ref="AS90:AT90"/>
    <mergeCell ref="AU90:AV90"/>
    <mergeCell ref="AW90:AX90"/>
    <mergeCell ref="A82:B82"/>
    <mergeCell ref="AM85:AN85"/>
    <mergeCell ref="A85:B85"/>
    <mergeCell ref="C85:AC85"/>
    <mergeCell ref="AS82:AT82"/>
    <mergeCell ref="A84:B84"/>
    <mergeCell ref="A83:B83"/>
    <mergeCell ref="A77:B77"/>
    <mergeCell ref="C77:AC77"/>
    <mergeCell ref="A78:B78"/>
    <mergeCell ref="AQ77:AR77"/>
    <mergeCell ref="AS77:AT77"/>
    <mergeCell ref="AY82:AZ82"/>
    <mergeCell ref="C82:AC82"/>
    <mergeCell ref="AM82:AN82"/>
    <mergeCell ref="AO82:AP82"/>
    <mergeCell ref="AM78:AN78"/>
    <mergeCell ref="C76:AC76"/>
    <mergeCell ref="AY76:AZ76"/>
    <mergeCell ref="AC17:AV18"/>
    <mergeCell ref="AW17:AZ18"/>
    <mergeCell ref="AW31:AZ31"/>
    <mergeCell ref="A26:AA26"/>
    <mergeCell ref="A28:AA28"/>
    <mergeCell ref="A30:AA31"/>
    <mergeCell ref="A16:T18"/>
    <mergeCell ref="A24:AA25"/>
    <mergeCell ref="AC26:AV27"/>
    <mergeCell ref="AN25:AV25"/>
    <mergeCell ref="A168:G168"/>
    <mergeCell ref="H174:O174"/>
    <mergeCell ref="AY93:AZ93"/>
    <mergeCell ref="AD64:AH64"/>
    <mergeCell ref="V65:AD65"/>
    <mergeCell ref="AG65:AO65"/>
    <mergeCell ref="AI64:AM64"/>
    <mergeCell ref="AW92:AX92"/>
    <mergeCell ref="AY92:AZ92"/>
    <mergeCell ref="AU172:AW172"/>
    <mergeCell ref="AR172:AT172"/>
    <mergeCell ref="AU174:AW174"/>
    <mergeCell ref="AL174:AQ174"/>
    <mergeCell ref="AR174:AT174"/>
    <mergeCell ref="AX170:AZ170"/>
    <mergeCell ref="AX167:AZ167"/>
    <mergeCell ref="AU167:AW167"/>
    <mergeCell ref="AY124:AZ124"/>
    <mergeCell ref="C12:AA12"/>
    <mergeCell ref="AC11:AV12"/>
    <mergeCell ref="AC13:AV14"/>
    <mergeCell ref="C14:AA14"/>
    <mergeCell ref="AQ291:AZ291"/>
    <mergeCell ref="AC155:AL155"/>
    <mergeCell ref="A157:AZ157"/>
    <mergeCell ref="A162:M162"/>
    <mergeCell ref="N162:Y162"/>
    <mergeCell ref="C11:AA11"/>
    <mergeCell ref="AC15:AV16"/>
    <mergeCell ref="AW15:AZ16"/>
    <mergeCell ref="C15:AA15"/>
    <mergeCell ref="AW13:AZ14"/>
    <mergeCell ref="F22:AA22"/>
    <mergeCell ref="F23:AA23"/>
    <mergeCell ref="F19:AA19"/>
    <mergeCell ref="F21:AA21"/>
    <mergeCell ref="AN23:AV23"/>
    <mergeCell ref="AW9:AZ10"/>
    <mergeCell ref="AW11:AZ12"/>
    <mergeCell ref="AC9:AV10"/>
    <mergeCell ref="C91:AC91"/>
    <mergeCell ref="C72:AC72"/>
    <mergeCell ref="AM70:AN71"/>
    <mergeCell ref="C78:AC78"/>
    <mergeCell ref="C83:AC83"/>
    <mergeCell ref="AM77:AN77"/>
    <mergeCell ref="AO77:AP77"/>
    <mergeCell ref="A166:G167"/>
    <mergeCell ref="AL168:AQ168"/>
    <mergeCell ref="P166:AA166"/>
    <mergeCell ref="H166:O167"/>
    <mergeCell ref="U167:AA167"/>
    <mergeCell ref="P167:T167"/>
    <mergeCell ref="AB167:AE167"/>
    <mergeCell ref="P168:T168"/>
    <mergeCell ref="AR167:AT167"/>
    <mergeCell ref="AX171:AZ171"/>
    <mergeCell ref="AL171:AQ171"/>
    <mergeCell ref="AF167:AK167"/>
    <mergeCell ref="AF170:AK170"/>
    <mergeCell ref="AU171:AW171"/>
    <mergeCell ref="AR171:AT171"/>
    <mergeCell ref="AW125:AX125"/>
    <mergeCell ref="AY125:AZ125"/>
    <mergeCell ref="C123:AC123"/>
    <mergeCell ref="C125:AC125"/>
    <mergeCell ref="AM124:AN124"/>
    <mergeCell ref="AM125:AN125"/>
    <mergeCell ref="AO124:AP124"/>
    <mergeCell ref="AD123:AL123"/>
    <mergeCell ref="AD124:AL124"/>
    <mergeCell ref="AU124:AV124"/>
    <mergeCell ref="AJ129:AN129"/>
    <mergeCell ref="AO129:AS129"/>
    <mergeCell ref="AT129:AZ129"/>
    <mergeCell ref="AJ135:AN135"/>
    <mergeCell ref="AJ136:AN136"/>
    <mergeCell ref="AO136:AS136"/>
    <mergeCell ref="AT136:AZ136"/>
    <mergeCell ref="AO128:AS128"/>
    <mergeCell ref="AT128:AZ128"/>
    <mergeCell ref="AO135:AS135"/>
    <mergeCell ref="AT135:AZ135"/>
    <mergeCell ref="AF173:AK173"/>
    <mergeCell ref="A172:G172"/>
    <mergeCell ref="H172:O172"/>
    <mergeCell ref="P172:T172"/>
    <mergeCell ref="U172:AA172"/>
    <mergeCell ref="U170:AA170"/>
    <mergeCell ref="AE154:AJ154"/>
    <mergeCell ref="AB174:AE174"/>
    <mergeCell ref="U174:AA174"/>
    <mergeCell ref="A173:G173"/>
    <mergeCell ref="A176:AZ176"/>
    <mergeCell ref="H170:O170"/>
    <mergeCell ref="P171:T171"/>
    <mergeCell ref="U173:AA173"/>
    <mergeCell ref="N164:Y164"/>
    <mergeCell ref="AB169:AE169"/>
    <mergeCell ref="A177:AZ177"/>
    <mergeCell ref="A179:B180"/>
    <mergeCell ref="C179:W180"/>
    <mergeCell ref="A163:M163"/>
    <mergeCell ref="A164:M164"/>
    <mergeCell ref="N163:Y163"/>
    <mergeCell ref="H169:O169"/>
    <mergeCell ref="U169:AA169"/>
    <mergeCell ref="A174:G174"/>
    <mergeCell ref="A170:G170"/>
    <mergeCell ref="P170:T170"/>
    <mergeCell ref="H168:O168"/>
    <mergeCell ref="AB170:AE170"/>
    <mergeCell ref="AB171:AE171"/>
    <mergeCell ref="AR166:AZ166"/>
    <mergeCell ref="AL166:AQ167"/>
    <mergeCell ref="AU168:AW168"/>
    <mergeCell ref="AX168:AZ168"/>
    <mergeCell ref="AX169:AZ169"/>
    <mergeCell ref="P169:T169"/>
    <mergeCell ref="AI205:AM205"/>
    <mergeCell ref="V206:AD206"/>
    <mergeCell ref="A214:B214"/>
    <mergeCell ref="A215:B215"/>
    <mergeCell ref="A213:B213"/>
    <mergeCell ref="C208:AR208"/>
    <mergeCell ref="A208:B208"/>
    <mergeCell ref="C215:AR215"/>
    <mergeCell ref="AQ290:AZ290"/>
    <mergeCell ref="A282:AU282"/>
    <mergeCell ref="AV282:AZ282"/>
    <mergeCell ref="A257:B257"/>
    <mergeCell ref="A258:B258"/>
    <mergeCell ref="AQ287:AZ287"/>
    <mergeCell ref="AQ288:AZ288"/>
    <mergeCell ref="A260:B261"/>
    <mergeCell ref="AN275:AQ275"/>
    <mergeCell ref="AK275:AM275"/>
    <mergeCell ref="A220:B220"/>
    <mergeCell ref="AS214:AZ214"/>
    <mergeCell ref="AS215:AZ215"/>
    <mergeCell ref="AS218:AZ218"/>
    <mergeCell ref="C223:AR223"/>
    <mergeCell ref="AS221:AZ221"/>
    <mergeCell ref="AS217:AZ217"/>
    <mergeCell ref="C219:AR219"/>
    <mergeCell ref="A219:B219"/>
    <mergeCell ref="AS222:AZ222"/>
    <mergeCell ref="AO122:AP122"/>
    <mergeCell ref="AM122:AN122"/>
    <mergeCell ref="AM120:AN120"/>
    <mergeCell ref="AS208:AZ208"/>
    <mergeCell ref="C209:AR209"/>
    <mergeCell ref="A203:AZ203"/>
    <mergeCell ref="AO120:AP120"/>
    <mergeCell ref="AQ120:AR120"/>
    <mergeCell ref="W205:AC205"/>
    <mergeCell ref="AD205:AH205"/>
    <mergeCell ref="AS121:AT121"/>
    <mergeCell ref="AU121:AV121"/>
    <mergeCell ref="A103:B103"/>
    <mergeCell ref="C103:AC103"/>
    <mergeCell ref="A105:B105"/>
    <mergeCell ref="A104:B104"/>
    <mergeCell ref="C104:AC104"/>
    <mergeCell ref="A110:B110"/>
    <mergeCell ref="AM114:AN114"/>
    <mergeCell ref="AO114:AP114"/>
    <mergeCell ref="AU101:AV101"/>
    <mergeCell ref="AS103:AT103"/>
    <mergeCell ref="AU103:AV103"/>
    <mergeCell ref="AU118:AV118"/>
    <mergeCell ref="AS102:AT102"/>
    <mergeCell ref="AM119:AN119"/>
    <mergeCell ref="AU113:AV113"/>
    <mergeCell ref="AQ114:AR114"/>
    <mergeCell ref="AM116:AN116"/>
    <mergeCell ref="AO116:AP116"/>
    <mergeCell ref="A106:B106"/>
    <mergeCell ref="C110:AC110"/>
    <mergeCell ref="A111:B111"/>
    <mergeCell ref="C111:AC111"/>
    <mergeCell ref="C100:AC100"/>
    <mergeCell ref="AS120:AT120"/>
    <mergeCell ref="AQ116:AR116"/>
    <mergeCell ref="AO119:AP119"/>
    <mergeCell ref="AQ119:AR119"/>
    <mergeCell ref="A119:B119"/>
    <mergeCell ref="A100:B100"/>
    <mergeCell ref="A97:B97"/>
    <mergeCell ref="AU102:AV102"/>
    <mergeCell ref="AS110:AT110"/>
    <mergeCell ref="AU110:AV110"/>
    <mergeCell ref="A108:B108"/>
    <mergeCell ref="C105:AC105"/>
    <mergeCell ref="C107:AC107"/>
    <mergeCell ref="A107:B107"/>
    <mergeCell ref="AM107:AN107"/>
    <mergeCell ref="AJ159:AN159"/>
    <mergeCell ref="AO159:AS159"/>
    <mergeCell ref="AR168:AT168"/>
    <mergeCell ref="C106:AC106"/>
    <mergeCell ref="C97:AC97"/>
    <mergeCell ref="AM97:AN97"/>
    <mergeCell ref="C99:AC99"/>
    <mergeCell ref="C102:AC102"/>
    <mergeCell ref="C101:AC101"/>
    <mergeCell ref="AO107:AP107"/>
    <mergeCell ref="AR170:AT170"/>
    <mergeCell ref="AU170:AW170"/>
    <mergeCell ref="AL169:AQ169"/>
    <mergeCell ref="AR169:AT169"/>
    <mergeCell ref="AU169:AW169"/>
    <mergeCell ref="AF169:AK169"/>
    <mergeCell ref="AM99:AN99"/>
    <mergeCell ref="A98:B98"/>
    <mergeCell ref="A138:AZ138"/>
    <mergeCell ref="AM94:AN94"/>
    <mergeCell ref="AU133:AZ133"/>
    <mergeCell ref="C98:AC98"/>
    <mergeCell ref="C108:AC108"/>
    <mergeCell ref="AD98:AL98"/>
    <mergeCell ref="A102:B102"/>
    <mergeCell ref="A101:B101"/>
    <mergeCell ref="C94:AC94"/>
    <mergeCell ref="C84:AC84"/>
    <mergeCell ref="A131:AZ131"/>
    <mergeCell ref="A99:B99"/>
    <mergeCell ref="AD97:AL97"/>
    <mergeCell ref="A96:B96"/>
    <mergeCell ref="C96:AC96"/>
    <mergeCell ref="A94:B94"/>
    <mergeCell ref="A95:B95"/>
    <mergeCell ref="C95:AC95"/>
    <mergeCell ref="A250:B250"/>
    <mergeCell ref="A252:B252"/>
    <mergeCell ref="A251:B251"/>
    <mergeCell ref="AJ128:AN128"/>
    <mergeCell ref="A133:AT133"/>
    <mergeCell ref="A169:G169"/>
    <mergeCell ref="AB168:AE168"/>
    <mergeCell ref="AF168:AK168"/>
    <mergeCell ref="A247:B247"/>
    <mergeCell ref="A248:B248"/>
    <mergeCell ref="C218:AR218"/>
    <mergeCell ref="AS216:AZ216"/>
    <mergeCell ref="W231:AC231"/>
    <mergeCell ref="AJ227:AN227"/>
    <mergeCell ref="AO227:AS227"/>
    <mergeCell ref="AT227:AZ227"/>
    <mergeCell ref="AJ228:AN228"/>
    <mergeCell ref="AO228:AS228"/>
    <mergeCell ref="AT228:AZ228"/>
    <mergeCell ref="C225:AR225"/>
    <mergeCell ref="AV251:AZ251"/>
    <mergeCell ref="A72:B72"/>
    <mergeCell ref="AY72:AZ72"/>
    <mergeCell ref="AD231:AH231"/>
    <mergeCell ref="AI231:AM231"/>
    <mergeCell ref="AW74:AX74"/>
    <mergeCell ref="AV246:AZ246"/>
    <mergeCell ref="AT159:AZ159"/>
    <mergeCell ref="AJ160:AN160"/>
    <mergeCell ref="AO160:AS160"/>
    <mergeCell ref="C247:AU247"/>
    <mergeCell ref="C248:AU248"/>
    <mergeCell ref="C212:AR212"/>
    <mergeCell ref="C222:AR222"/>
    <mergeCell ref="A69:B71"/>
    <mergeCell ref="C69:AC71"/>
    <mergeCell ref="AT160:AZ160"/>
    <mergeCell ref="AS220:AZ220"/>
    <mergeCell ref="AS219:AZ219"/>
    <mergeCell ref="D216:AQ216"/>
    <mergeCell ref="A221:B221"/>
    <mergeCell ref="A222:B222"/>
    <mergeCell ref="A223:B223"/>
    <mergeCell ref="A224:B224"/>
    <mergeCell ref="A230:AZ230"/>
    <mergeCell ref="AS223:AZ223"/>
    <mergeCell ref="AS225:AZ225"/>
    <mergeCell ref="A225:B225"/>
    <mergeCell ref="C221:AR221"/>
    <mergeCell ref="F298:M298"/>
    <mergeCell ref="C213:AR213"/>
    <mergeCell ref="C210:AR210"/>
    <mergeCell ref="C211:AR211"/>
    <mergeCell ref="AS209:AZ209"/>
    <mergeCell ref="AS210:AZ210"/>
    <mergeCell ref="AS211:AZ211"/>
    <mergeCell ref="AS212:AZ212"/>
    <mergeCell ref="C250:AU250"/>
    <mergeCell ref="C251:AU251"/>
    <mergeCell ref="C246:AU246"/>
    <mergeCell ref="D214:AQ214"/>
    <mergeCell ref="AL170:AQ170"/>
    <mergeCell ref="A302:AZ302"/>
    <mergeCell ref="N299:Y299"/>
    <mergeCell ref="N298:Y298"/>
    <mergeCell ref="A300:AZ300"/>
    <mergeCell ref="A298:E298"/>
    <mergeCell ref="A299:E299"/>
    <mergeCell ref="F299:M299"/>
    <mergeCell ref="AV250:AZ250"/>
    <mergeCell ref="AV262:AZ263"/>
    <mergeCell ref="AV258:AZ258"/>
    <mergeCell ref="AV259:AZ259"/>
    <mergeCell ref="AQ74:AR74"/>
    <mergeCell ref="AV257:AZ257"/>
    <mergeCell ref="C252:AU252"/>
    <mergeCell ref="C254:AU254"/>
    <mergeCell ref="AV252:AZ252"/>
    <mergeCell ref="AV253:AZ253"/>
    <mergeCell ref="AV260:AZ261"/>
    <mergeCell ref="F261:AT261"/>
    <mergeCell ref="F262:AT262"/>
    <mergeCell ref="C259:AU259"/>
    <mergeCell ref="F260:AT260"/>
    <mergeCell ref="C249:AU249"/>
    <mergeCell ref="C257:AU257"/>
    <mergeCell ref="C258:AU258"/>
    <mergeCell ref="C253:AU253"/>
    <mergeCell ref="AV249:AZ249"/>
    <mergeCell ref="A254:B254"/>
    <mergeCell ref="AV247:AZ247"/>
    <mergeCell ref="AV248:AZ248"/>
    <mergeCell ref="A264:B265"/>
    <mergeCell ref="F264:AT264"/>
    <mergeCell ref="F265:AT265"/>
    <mergeCell ref="A262:B263"/>
    <mergeCell ref="F263:AT263"/>
    <mergeCell ref="A259:B259"/>
    <mergeCell ref="AV264:AZ265"/>
    <mergeCell ref="A1:AZ1"/>
    <mergeCell ref="AY70:AZ71"/>
    <mergeCell ref="A73:AZ73"/>
    <mergeCell ref="A74:B74"/>
    <mergeCell ref="C74:AC74"/>
    <mergeCell ref="A27:AA27"/>
    <mergeCell ref="AC21:AV22"/>
    <mergeCell ref="W64:AC64"/>
    <mergeCell ref="A62:AZ62"/>
    <mergeCell ref="A32:AA32"/>
    <mergeCell ref="AD43:AI43"/>
    <mergeCell ref="AK43:AP43"/>
    <mergeCell ref="AR43:AZ43"/>
    <mergeCell ref="AD38:AZ38"/>
    <mergeCell ref="AD39:AI39"/>
    <mergeCell ref="X179:AC180"/>
    <mergeCell ref="AD179:AZ179"/>
    <mergeCell ref="AD180:AG180"/>
    <mergeCell ref="AH180:AK180"/>
    <mergeCell ref="AL180:AN180"/>
    <mergeCell ref="AO180:AQ180"/>
    <mergeCell ref="AR180:AT180"/>
    <mergeCell ref="AU180:AW180"/>
    <mergeCell ref="AX180:AZ180"/>
    <mergeCell ref="A181:B181"/>
    <mergeCell ref="C181:W181"/>
    <mergeCell ref="X181:AC181"/>
    <mergeCell ref="AD181:AG181"/>
    <mergeCell ref="AH181:AK181"/>
    <mergeCell ref="AL181:AN181"/>
    <mergeCell ref="AO181:AQ181"/>
    <mergeCell ref="AR181:AT181"/>
    <mergeCell ref="AU181:AW181"/>
    <mergeCell ref="AX181:AZ181"/>
    <mergeCell ref="A182:B182"/>
    <mergeCell ref="C182:W182"/>
    <mergeCell ref="X182:AC182"/>
    <mergeCell ref="AD182:AG182"/>
    <mergeCell ref="AH182:AK182"/>
    <mergeCell ref="AL182:AN182"/>
    <mergeCell ref="AO182:AQ182"/>
    <mergeCell ref="AR182:AT182"/>
    <mergeCell ref="AU182:AW182"/>
    <mergeCell ref="AX182:AZ182"/>
    <mergeCell ref="A183:B183"/>
    <mergeCell ref="C183:W183"/>
    <mergeCell ref="X183:AC183"/>
    <mergeCell ref="AD183:AG183"/>
    <mergeCell ref="AH183:AK183"/>
    <mergeCell ref="AL183:AN183"/>
    <mergeCell ref="AO183:AQ183"/>
    <mergeCell ref="AR183:AT183"/>
    <mergeCell ref="AU183:AW183"/>
    <mergeCell ref="AX183:AZ183"/>
    <mergeCell ref="A184:B184"/>
    <mergeCell ref="C184:W184"/>
    <mergeCell ref="X184:AC184"/>
    <mergeCell ref="AD184:AG184"/>
    <mergeCell ref="AH184:AK184"/>
    <mergeCell ref="AL184:AN184"/>
    <mergeCell ref="AO184:AQ184"/>
    <mergeCell ref="AR184:AT184"/>
    <mergeCell ref="AU184:AW184"/>
    <mergeCell ref="AX184:AZ184"/>
    <mergeCell ref="A185:B185"/>
    <mergeCell ref="C185:W185"/>
    <mergeCell ref="X185:AC185"/>
    <mergeCell ref="AD185:AG185"/>
    <mergeCell ref="AH185:AK185"/>
    <mergeCell ref="AL185:AN185"/>
    <mergeCell ref="AO185:AQ185"/>
    <mergeCell ref="AR185:AT185"/>
    <mergeCell ref="AU185:AW185"/>
    <mergeCell ref="AX185:AZ185"/>
    <mergeCell ref="A186:B186"/>
    <mergeCell ref="C186:W186"/>
    <mergeCell ref="X186:AC186"/>
    <mergeCell ref="AD186:AG186"/>
    <mergeCell ref="AH186:AK186"/>
    <mergeCell ref="AL186:AN186"/>
    <mergeCell ref="AO186:AQ186"/>
    <mergeCell ref="AR186:AT186"/>
    <mergeCell ref="AU186:AW186"/>
    <mergeCell ref="AX186:AZ186"/>
    <mergeCell ref="A189:B189"/>
    <mergeCell ref="C189:W189"/>
    <mergeCell ref="X189:AC189"/>
    <mergeCell ref="AD189:AG189"/>
    <mergeCell ref="AH189:AK189"/>
    <mergeCell ref="AL189:AN189"/>
    <mergeCell ref="AO189:AQ189"/>
    <mergeCell ref="AR189:AT189"/>
    <mergeCell ref="AU189:AW189"/>
    <mergeCell ref="AX189:AZ189"/>
    <mergeCell ref="A190:B190"/>
    <mergeCell ref="C190:W190"/>
    <mergeCell ref="X190:AC190"/>
    <mergeCell ref="AD190:AG190"/>
    <mergeCell ref="AH190:AK190"/>
    <mergeCell ref="AL190:AN190"/>
    <mergeCell ref="AO190:AQ190"/>
    <mergeCell ref="AR190:AT190"/>
    <mergeCell ref="AU190:AW190"/>
    <mergeCell ref="AX190:AZ190"/>
    <mergeCell ref="A191:B191"/>
    <mergeCell ref="C191:W191"/>
    <mergeCell ref="X191:AC191"/>
    <mergeCell ref="AD191:AG191"/>
    <mergeCell ref="AH191:AK191"/>
    <mergeCell ref="AL191:AN191"/>
    <mergeCell ref="AO191:AQ191"/>
    <mergeCell ref="AR191:AT191"/>
    <mergeCell ref="AU191:AW191"/>
    <mergeCell ref="AX191:AZ191"/>
    <mergeCell ref="A192:B192"/>
    <mergeCell ref="C192:W192"/>
    <mergeCell ref="X192:AC192"/>
    <mergeCell ref="AD192:AG192"/>
    <mergeCell ref="AH192:AK192"/>
    <mergeCell ref="AL192:AN192"/>
    <mergeCell ref="AO192:AQ192"/>
    <mergeCell ref="AR192:AT192"/>
    <mergeCell ref="AU192:AW192"/>
    <mergeCell ref="AX192:AZ192"/>
    <mergeCell ref="A193:B193"/>
    <mergeCell ref="C193:W193"/>
    <mergeCell ref="X193:AC193"/>
    <mergeCell ref="AD193:AG193"/>
    <mergeCell ref="AH193:AK193"/>
    <mergeCell ref="AL193:AN193"/>
    <mergeCell ref="AO193:AQ193"/>
    <mergeCell ref="AR193:AT193"/>
    <mergeCell ref="AU193:AW193"/>
    <mergeCell ref="AX193:AZ193"/>
    <mergeCell ref="A194:B194"/>
    <mergeCell ref="C194:W194"/>
    <mergeCell ref="X194:AC194"/>
    <mergeCell ref="AD194:AG194"/>
    <mergeCell ref="AH194:AK194"/>
    <mergeCell ref="AL194:AN194"/>
    <mergeCell ref="AO194:AQ194"/>
    <mergeCell ref="AR194:AT194"/>
    <mergeCell ref="AU194:AW194"/>
    <mergeCell ref="AX194:AZ194"/>
    <mergeCell ref="A195:B195"/>
    <mergeCell ref="C195:W195"/>
    <mergeCell ref="X195:AC195"/>
    <mergeCell ref="AD195:AG195"/>
    <mergeCell ref="AH195:AK195"/>
    <mergeCell ref="AL195:AN195"/>
    <mergeCell ref="AO195:AQ195"/>
    <mergeCell ref="AR195:AT195"/>
    <mergeCell ref="AU195:AW195"/>
    <mergeCell ref="AX195:AZ195"/>
    <mergeCell ref="A196:B196"/>
    <mergeCell ref="C196:W196"/>
    <mergeCell ref="X196:AC196"/>
    <mergeCell ref="AD196:AG196"/>
    <mergeCell ref="AH196:AK196"/>
    <mergeCell ref="AL196:AN196"/>
    <mergeCell ref="AO196:AQ196"/>
    <mergeCell ref="AR196:AT196"/>
    <mergeCell ref="AU196:AW196"/>
    <mergeCell ref="AX196:AZ196"/>
    <mergeCell ref="A197:B197"/>
    <mergeCell ref="C197:W197"/>
    <mergeCell ref="X197:AC197"/>
    <mergeCell ref="AD197:AG197"/>
    <mergeCell ref="AH197:AK197"/>
    <mergeCell ref="AL197:AN197"/>
    <mergeCell ref="AO197:AQ197"/>
    <mergeCell ref="AR197:AT197"/>
    <mergeCell ref="AU197:AW197"/>
    <mergeCell ref="AX197:AZ197"/>
    <mergeCell ref="A188:B188"/>
    <mergeCell ref="C188:W188"/>
    <mergeCell ref="X188:AC188"/>
    <mergeCell ref="AD188:AG188"/>
    <mergeCell ref="AH188:AK188"/>
    <mergeCell ref="AL188:AN188"/>
    <mergeCell ref="AO188:AQ188"/>
    <mergeCell ref="AR188:AT188"/>
    <mergeCell ref="AU188:AW188"/>
    <mergeCell ref="AX188:AZ188"/>
    <mergeCell ref="A198:B198"/>
    <mergeCell ref="C198:W198"/>
    <mergeCell ref="X198:AC198"/>
    <mergeCell ref="AD198:AG198"/>
    <mergeCell ref="AH198:AK198"/>
    <mergeCell ref="AL198:AN198"/>
    <mergeCell ref="AO198:AQ198"/>
    <mergeCell ref="AR198:AT198"/>
    <mergeCell ref="AU198:AW198"/>
    <mergeCell ref="AX198:AZ198"/>
    <mergeCell ref="A199:B199"/>
    <mergeCell ref="C199:W199"/>
    <mergeCell ref="X199:AC199"/>
    <mergeCell ref="AD199:AG199"/>
    <mergeCell ref="AH199:AK199"/>
    <mergeCell ref="AL199:AN199"/>
    <mergeCell ref="AO199:AQ199"/>
    <mergeCell ref="AR199:AT199"/>
    <mergeCell ref="AU199:AW199"/>
    <mergeCell ref="AX199:AZ199"/>
    <mergeCell ref="A200:B200"/>
    <mergeCell ref="C200:W200"/>
    <mergeCell ref="X200:AC200"/>
    <mergeCell ref="AD200:AG200"/>
    <mergeCell ref="AH200:AK200"/>
    <mergeCell ref="AL200:AN200"/>
    <mergeCell ref="A201:B201"/>
    <mergeCell ref="C201:W201"/>
    <mergeCell ref="X201:AC201"/>
    <mergeCell ref="AD201:AG201"/>
    <mergeCell ref="AH201:AK201"/>
    <mergeCell ref="AL201:AN201"/>
    <mergeCell ref="AO201:AQ201"/>
    <mergeCell ref="AR201:AT201"/>
    <mergeCell ref="AU201:AW201"/>
    <mergeCell ref="AX201:AZ201"/>
    <mergeCell ref="AO200:AQ200"/>
    <mergeCell ref="AR200:AT200"/>
    <mergeCell ref="AU200:AW200"/>
    <mergeCell ref="AX200:AZ200"/>
  </mergeCells>
  <phoneticPr fontId="0" type="noConversion"/>
  <conditionalFormatting sqref="AM103:AZ103 AM107:AZ107">
    <cfRule type="cellIs" dxfId="22" priority="10" stopIfTrue="1" operator="greaterThan">
      <formula>AM102</formula>
    </cfRule>
  </conditionalFormatting>
  <conditionalFormatting sqref="AM104:AZ104">
    <cfRule type="cellIs" dxfId="21" priority="11" stopIfTrue="1" operator="greaterThan">
      <formula>AM102-AM103</formula>
    </cfRule>
  </conditionalFormatting>
  <conditionalFormatting sqref="AM105:AZ105">
    <cfRule type="cellIs" dxfId="20" priority="12" stopIfTrue="1" operator="greaterThan">
      <formula>AM102</formula>
    </cfRule>
  </conditionalFormatting>
  <conditionalFormatting sqref="U169:AA173">
    <cfRule type="cellIs" dxfId="19" priority="13" stopIfTrue="1" operator="greaterThan">
      <formula>P169</formula>
    </cfRule>
  </conditionalFormatting>
  <conditionalFormatting sqref="AF169:AK173">
    <cfRule type="cellIs" dxfId="18" priority="14" stopIfTrue="1" operator="greaterThan">
      <formula>AB169</formula>
    </cfRule>
  </conditionalFormatting>
  <conditionalFormatting sqref="AS210:AZ210">
    <cfRule type="cellIs" dxfId="17" priority="24" stopIfTrue="1" operator="greaterThan">
      <formula>$AS$209</formula>
    </cfRule>
  </conditionalFormatting>
  <conditionalFormatting sqref="AD110:AL110">
    <cfRule type="cellIs" dxfId="16" priority="25" stopIfTrue="1" operator="lessThan">
      <formula>$AD$113+$AD$114</formula>
    </cfRule>
  </conditionalFormatting>
  <conditionalFormatting sqref="AM110:AN110">
    <cfRule type="cellIs" dxfId="15" priority="26" stopIfTrue="1" operator="lessThan">
      <formula>$AM$113+$AM$114</formula>
    </cfRule>
  </conditionalFormatting>
  <conditionalFormatting sqref="AO110:AP110">
    <cfRule type="cellIs" dxfId="14" priority="27" stopIfTrue="1" operator="lessThan">
      <formula>$AO$113+$AO$114</formula>
    </cfRule>
  </conditionalFormatting>
  <conditionalFormatting sqref="AQ110:AR110">
    <cfRule type="cellIs" dxfId="13" priority="28" stopIfTrue="1" operator="lessThan">
      <formula>$AQ$113+$AQ$114</formula>
    </cfRule>
  </conditionalFormatting>
  <conditionalFormatting sqref="AS110:AT110">
    <cfRule type="cellIs" dxfId="12" priority="29" stopIfTrue="1" operator="lessThan">
      <formula>$AS$113+$AS$114</formula>
    </cfRule>
  </conditionalFormatting>
  <conditionalFormatting sqref="AU110:AV110">
    <cfRule type="cellIs" dxfId="11" priority="30" stopIfTrue="1" operator="lessThan">
      <formula>$AU$113+$AU$114</formula>
    </cfRule>
  </conditionalFormatting>
  <conditionalFormatting sqref="AW110:AX110">
    <cfRule type="cellIs" dxfId="10" priority="31" stopIfTrue="1" operator="lessThan">
      <formula>$AW$113+$AW$114</formula>
    </cfRule>
  </conditionalFormatting>
  <conditionalFormatting sqref="AY110:AZ110">
    <cfRule type="cellIs" dxfId="9" priority="32" stopIfTrue="1" operator="lessThan">
      <formula>$AY$113+$AY$114</formula>
    </cfRule>
  </conditionalFormatting>
  <conditionalFormatting sqref="X189:AC189">
    <cfRule type="expression" dxfId="8" priority="8" stopIfTrue="1">
      <formula>$X$189&gt;$U$174</formula>
    </cfRule>
    <cfRule type="expression" dxfId="7" priority="9" stopIfTrue="1">
      <formula>$X$189&gt;$X$183</formula>
    </cfRule>
  </conditionalFormatting>
  <conditionalFormatting sqref="X192:AC192">
    <cfRule type="expression" dxfId="6" priority="6" stopIfTrue="1">
      <formula>$X$192&gt;$AF$174</formula>
    </cfRule>
    <cfRule type="expression" dxfId="5" priority="7" stopIfTrue="1">
      <formula>$X$192&gt;$X$185</formula>
    </cfRule>
  </conditionalFormatting>
  <conditionalFormatting sqref="X195:AC195">
    <cfRule type="expression" dxfId="4" priority="4" stopIfTrue="1">
      <formula>$X$195&gt;$AL$174</formula>
    </cfRule>
    <cfRule type="expression" dxfId="3" priority="5" stopIfTrue="1">
      <formula>$X$195&gt;$X$182-$X$189-$X$192</formula>
    </cfRule>
  </conditionalFormatting>
  <conditionalFormatting sqref="X198:AC198">
    <cfRule type="expression" dxfId="2" priority="3" stopIfTrue="1">
      <formula>$X$198&gt;$X$182</formula>
    </cfRule>
  </conditionalFormatting>
  <conditionalFormatting sqref="X199:AC199">
    <cfRule type="expression" dxfId="1" priority="2" stopIfTrue="1">
      <formula>$X$199&gt;$AD$105</formula>
    </cfRule>
  </conditionalFormatting>
  <conditionalFormatting sqref="X200:AC200">
    <cfRule type="expression" dxfId="0" priority="1" stopIfTrue="1">
      <formula>$X$200&gt;$AD$106</formula>
    </cfRule>
  </conditionalFormatting>
  <dataValidations count="5">
    <dataValidation type="list" allowBlank="1" showInputMessage="1" showErrorMessage="1" sqref="AV282:AZ283 BB108">
      <formula1>$BA$9:$BA$10</formula1>
    </dataValidation>
    <dataValidation type="list" allowBlank="1" showInputMessage="1" showErrorMessage="1" prompt="При необходимости проставьте знак «Х»" sqref="AW11:AZ31 X38:AB58">
      <formula1>$BA$9:$BA$10</formula1>
    </dataValidation>
    <dataValidation type="list" allowBlank="1" showInputMessage="1" showErrorMessage="1" prompt="Выберите номер месяца" sqref="W64:AC64">
      <formula1>$BF$64:$BF$68</formula1>
    </dataValidation>
    <dataValidation type="list" allowBlank="1" showInputMessage="1" showErrorMessage="1" sqref="AM70:AZ71">
      <formula1>$BF$69:$BF$76</formula1>
    </dataValidation>
    <dataValidation type="list" allowBlank="1" showInputMessage="1" showErrorMessage="1" sqref="W205:AC205 W231:AC231">
      <formula1>$BA$204:$BA$216</formula1>
    </dataValidation>
  </dataValidations>
  <pageMargins left="0.39370078740157483" right="0.39370078740157483" top="0.39370078740157483" bottom="0.39370078740157483" header="0.31496062992125984" footer="0.31496062992125984"/>
  <pageSetup paperSize="9" scale="95" fitToHeight="100" orientation="portrait" blackAndWhite="1" r:id="rId1"/>
  <headerFooter alignWithMargins="0"/>
  <rowBreaks count="4" manualBreakCount="4">
    <brk id="186" max="16383" man="1"/>
    <brk id="202" max="16383" man="1"/>
    <brk id="243" max="16383" man="1"/>
    <brk id="281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2"/>
  </sheetPr>
  <dimension ref="A1:BO101"/>
  <sheetViews>
    <sheetView showGridLines="0" workbookViewId="0"/>
  </sheetViews>
  <sheetFormatPr defaultRowHeight="12.75" customHeight="1" x14ac:dyDescent="0.2"/>
  <cols>
    <col min="1" max="4" width="2.7109375" style="1" customWidth="1"/>
    <col min="5" max="6" width="3.140625" style="1" customWidth="1"/>
    <col min="7" max="8" width="3.5703125" style="1" customWidth="1"/>
    <col min="9" max="13" width="2.42578125" style="1" customWidth="1"/>
    <col min="14" max="18" width="3.140625" style="1" customWidth="1"/>
    <col min="19" max="20" width="3" style="1" customWidth="1"/>
    <col min="21" max="21" width="3.85546875" style="1" customWidth="1"/>
    <col min="22" max="22" width="4" style="1" customWidth="1"/>
    <col min="23" max="26" width="3.42578125" style="1" customWidth="1"/>
    <col min="27" max="27" width="2.85546875" style="1" customWidth="1"/>
    <col min="28" max="28" width="3" style="1" customWidth="1"/>
    <col min="29" max="30" width="2.85546875" style="1" customWidth="1"/>
    <col min="31" max="33" width="3.140625" style="1" customWidth="1"/>
    <col min="34" max="34" width="2.85546875" style="1" customWidth="1"/>
    <col min="35" max="36" width="2.140625" style="1" customWidth="1"/>
    <col min="37" max="52" width="2.42578125" style="1" customWidth="1"/>
    <col min="53" max="53" width="0" style="95" hidden="1" customWidth="1"/>
    <col min="54" max="16384" width="9.140625" style="1"/>
  </cols>
  <sheetData>
    <row r="1" spans="1:67" ht="12.75" customHeight="1" x14ac:dyDescent="0.2">
      <c r="AM1" s="3" t="s">
        <v>141</v>
      </c>
      <c r="BA1" s="94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</row>
    <row r="2" spans="1:67" ht="12.75" customHeight="1" x14ac:dyDescent="0.2">
      <c r="AM2" s="3" t="s">
        <v>11</v>
      </c>
      <c r="BA2" s="94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</row>
    <row r="3" spans="1:67" ht="12.75" customHeight="1" x14ac:dyDescent="0.2">
      <c r="AM3" s="3" t="s">
        <v>12</v>
      </c>
      <c r="BA3" s="94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</row>
    <row r="4" spans="1:67" ht="12.75" customHeight="1" x14ac:dyDescent="0.2">
      <c r="BA4" s="94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</row>
    <row r="5" spans="1:67" ht="29.25" customHeight="1" x14ac:dyDescent="0.2">
      <c r="A5" s="330" t="s">
        <v>13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  <c r="N5" s="331"/>
      <c r="O5" s="331"/>
      <c r="P5" s="331"/>
      <c r="Q5" s="331"/>
      <c r="R5" s="331"/>
      <c r="S5" s="331"/>
      <c r="T5" s="331"/>
      <c r="U5" s="331"/>
      <c r="V5" s="331"/>
      <c r="W5" s="331"/>
      <c r="X5" s="331"/>
      <c r="Y5" s="331"/>
      <c r="Z5" s="331"/>
      <c r="AA5" s="331"/>
      <c r="AB5" s="331"/>
      <c r="AC5" s="331"/>
      <c r="AD5" s="331"/>
      <c r="AE5" s="331"/>
      <c r="AF5" s="331"/>
      <c r="AG5" s="331"/>
      <c r="AH5" s="331"/>
      <c r="AI5" s="331"/>
      <c r="AJ5" s="331"/>
      <c r="AK5" s="331"/>
      <c r="AL5" s="331"/>
      <c r="AM5" s="331"/>
      <c r="AN5" s="331"/>
      <c r="AO5" s="331"/>
      <c r="AP5" s="331"/>
      <c r="AQ5" s="331"/>
      <c r="AR5" s="331"/>
      <c r="AS5" s="331"/>
      <c r="AT5" s="331"/>
      <c r="AU5" s="331"/>
      <c r="AV5" s="331"/>
      <c r="AW5" s="331"/>
      <c r="AX5" s="331"/>
      <c r="AY5" s="331"/>
      <c r="AZ5" s="331"/>
      <c r="BA5" s="94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</row>
    <row r="6" spans="1:67" ht="12.7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5" t="s">
        <v>295</v>
      </c>
      <c r="BA6" s="94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</row>
    <row r="7" spans="1:67" ht="12.75" customHeight="1" x14ac:dyDescent="0.2">
      <c r="A7" s="338" t="s">
        <v>268</v>
      </c>
      <c r="B7" s="338"/>
      <c r="C7" s="338"/>
      <c r="D7" s="338"/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  <c r="P7" s="338"/>
      <c r="Q7" s="338"/>
      <c r="R7" s="338"/>
      <c r="S7" s="338"/>
      <c r="T7" s="338"/>
      <c r="U7" s="338"/>
      <c r="V7" s="338"/>
      <c r="W7" s="338"/>
      <c r="X7" s="338"/>
      <c r="Y7" s="338"/>
      <c r="Z7" s="338"/>
      <c r="AA7" s="338"/>
      <c r="AB7" s="338"/>
      <c r="AC7" s="338"/>
      <c r="AD7" s="338"/>
      <c r="AE7" s="338"/>
      <c r="AF7" s="338"/>
      <c r="AG7" s="338"/>
      <c r="AH7" s="338"/>
      <c r="AI7" s="338"/>
      <c r="AJ7" s="338"/>
      <c r="AK7" s="338"/>
      <c r="AL7" s="338"/>
      <c r="AM7" s="338"/>
      <c r="AN7" s="338"/>
      <c r="AO7" s="338"/>
      <c r="AP7" s="338"/>
      <c r="AQ7" s="338"/>
      <c r="AR7" s="338"/>
      <c r="AS7" s="338"/>
      <c r="AT7" s="338"/>
      <c r="AU7" s="338"/>
      <c r="AV7" s="338"/>
      <c r="AW7" s="338"/>
      <c r="AX7" s="338"/>
      <c r="AY7" s="338"/>
      <c r="AZ7" s="338"/>
      <c r="BA7" s="94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</row>
    <row r="8" spans="1:67" ht="49.5" customHeight="1" x14ac:dyDescent="0.2">
      <c r="A8" s="327" t="s">
        <v>269</v>
      </c>
      <c r="B8" s="327"/>
      <c r="C8" s="327"/>
      <c r="D8" s="332" t="s">
        <v>112</v>
      </c>
      <c r="E8" s="333"/>
      <c r="F8" s="333"/>
      <c r="G8" s="333"/>
      <c r="H8" s="333"/>
      <c r="I8" s="333"/>
      <c r="J8" s="333"/>
      <c r="K8" s="333"/>
      <c r="L8" s="333"/>
      <c r="M8" s="333"/>
      <c r="N8" s="333"/>
      <c r="O8" s="333"/>
      <c r="P8" s="333"/>
      <c r="Q8" s="333"/>
      <c r="R8" s="333"/>
      <c r="S8" s="333"/>
      <c r="T8" s="333"/>
      <c r="U8" s="333"/>
      <c r="V8" s="333"/>
      <c r="W8" s="333"/>
      <c r="X8" s="333"/>
      <c r="Y8" s="333"/>
      <c r="Z8" s="333"/>
      <c r="AA8" s="333"/>
      <c r="AB8" s="333"/>
      <c r="AC8" s="333"/>
      <c r="AD8" s="333"/>
      <c r="AE8" s="334"/>
      <c r="AF8" s="327" t="s">
        <v>104</v>
      </c>
      <c r="AG8" s="327"/>
      <c r="AH8" s="327"/>
      <c r="AI8" s="327"/>
      <c r="AJ8" s="327"/>
      <c r="AK8" s="327" t="s">
        <v>105</v>
      </c>
      <c r="AL8" s="327"/>
      <c r="AM8" s="327"/>
      <c r="AN8" s="327"/>
      <c r="AO8" s="327"/>
      <c r="AP8" s="327"/>
      <c r="AQ8" s="327"/>
      <c r="AR8" s="327"/>
      <c r="AS8" s="332" t="s">
        <v>113</v>
      </c>
      <c r="AT8" s="333"/>
      <c r="AU8" s="333"/>
      <c r="AV8" s="333"/>
      <c r="AW8" s="333"/>
      <c r="AX8" s="333"/>
      <c r="AY8" s="333"/>
      <c r="AZ8" s="334"/>
      <c r="BA8" s="94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</row>
    <row r="9" spans="1:67" ht="15" customHeight="1" x14ac:dyDescent="0.2">
      <c r="A9" s="327">
        <v>1</v>
      </c>
      <c r="B9" s="327"/>
      <c r="C9" s="327"/>
      <c r="D9" s="332">
        <v>2</v>
      </c>
      <c r="E9" s="333"/>
      <c r="F9" s="333"/>
      <c r="G9" s="333"/>
      <c r="H9" s="333"/>
      <c r="I9" s="333"/>
      <c r="J9" s="333"/>
      <c r="K9" s="333"/>
      <c r="L9" s="333"/>
      <c r="M9" s="333"/>
      <c r="N9" s="333"/>
      <c r="O9" s="333"/>
      <c r="P9" s="333"/>
      <c r="Q9" s="333"/>
      <c r="R9" s="333"/>
      <c r="S9" s="333"/>
      <c r="T9" s="333"/>
      <c r="U9" s="333"/>
      <c r="V9" s="333"/>
      <c r="W9" s="333"/>
      <c r="X9" s="333"/>
      <c r="Y9" s="333"/>
      <c r="Z9" s="333"/>
      <c r="AA9" s="333"/>
      <c r="AB9" s="333"/>
      <c r="AC9" s="333"/>
      <c r="AD9" s="333"/>
      <c r="AE9" s="334"/>
      <c r="AF9" s="327">
        <v>3</v>
      </c>
      <c r="AG9" s="327"/>
      <c r="AH9" s="327"/>
      <c r="AI9" s="327"/>
      <c r="AJ9" s="327"/>
      <c r="AK9" s="327">
        <v>4</v>
      </c>
      <c r="AL9" s="327"/>
      <c r="AM9" s="327"/>
      <c r="AN9" s="327"/>
      <c r="AO9" s="327"/>
      <c r="AP9" s="327"/>
      <c r="AQ9" s="327"/>
      <c r="AR9" s="327"/>
      <c r="AS9" s="327">
        <v>5</v>
      </c>
      <c r="AT9" s="327"/>
      <c r="AU9" s="327"/>
      <c r="AV9" s="327"/>
      <c r="AW9" s="327"/>
      <c r="AX9" s="327"/>
      <c r="AY9" s="327"/>
      <c r="AZ9" s="327"/>
      <c r="BA9" s="94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</row>
    <row r="10" spans="1:67" ht="15" customHeight="1" x14ac:dyDescent="0.2">
      <c r="A10" s="339" t="s">
        <v>114</v>
      </c>
      <c r="B10" s="340"/>
      <c r="C10" s="340"/>
      <c r="D10" s="340"/>
      <c r="E10" s="340"/>
      <c r="F10" s="340"/>
      <c r="G10" s="340"/>
      <c r="H10" s="340"/>
      <c r="I10" s="340"/>
      <c r="J10" s="340"/>
      <c r="K10" s="340"/>
      <c r="L10" s="340"/>
      <c r="M10" s="340"/>
      <c r="N10" s="340"/>
      <c r="O10" s="340"/>
      <c r="P10" s="340"/>
      <c r="Q10" s="340"/>
      <c r="R10" s="340"/>
      <c r="S10" s="340"/>
      <c r="T10" s="340"/>
      <c r="U10" s="340"/>
      <c r="V10" s="340"/>
      <c r="W10" s="340"/>
      <c r="X10" s="340"/>
      <c r="Y10" s="340"/>
      <c r="Z10" s="340"/>
      <c r="AA10" s="340"/>
      <c r="AB10" s="340"/>
      <c r="AC10" s="340"/>
      <c r="AD10" s="340"/>
      <c r="AE10" s="340"/>
      <c r="AF10" s="340"/>
      <c r="AG10" s="340"/>
      <c r="AH10" s="340"/>
      <c r="AI10" s="340"/>
      <c r="AJ10" s="340"/>
      <c r="AK10" s="340"/>
      <c r="AL10" s="340"/>
      <c r="AM10" s="340"/>
      <c r="AN10" s="340"/>
      <c r="AO10" s="340"/>
      <c r="AP10" s="340"/>
      <c r="AQ10" s="340"/>
      <c r="AR10" s="340"/>
      <c r="AS10" s="340"/>
      <c r="AT10" s="340"/>
      <c r="AU10" s="340"/>
      <c r="AV10" s="340"/>
      <c r="AW10" s="340"/>
      <c r="AX10" s="340"/>
      <c r="AY10" s="340"/>
      <c r="AZ10" s="341"/>
      <c r="BA10" s="94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</row>
    <row r="11" spans="1:67" ht="15" customHeight="1" x14ac:dyDescent="0.2">
      <c r="A11" s="329"/>
      <c r="B11" s="329"/>
      <c r="C11" s="329"/>
      <c r="D11" s="335"/>
      <c r="E11" s="336"/>
      <c r="F11" s="336"/>
      <c r="G11" s="336"/>
      <c r="H11" s="336"/>
      <c r="I11" s="336"/>
      <c r="J11" s="336"/>
      <c r="K11" s="336"/>
      <c r="L11" s="336"/>
      <c r="M11" s="336"/>
      <c r="N11" s="336"/>
      <c r="O11" s="336"/>
      <c r="P11" s="336"/>
      <c r="Q11" s="336"/>
      <c r="R11" s="336"/>
      <c r="S11" s="336"/>
      <c r="T11" s="336"/>
      <c r="U11" s="336"/>
      <c r="V11" s="336"/>
      <c r="W11" s="336"/>
      <c r="X11" s="336"/>
      <c r="Y11" s="336"/>
      <c r="Z11" s="336"/>
      <c r="AA11" s="336"/>
      <c r="AB11" s="336"/>
      <c r="AC11" s="336"/>
      <c r="AD11" s="336"/>
      <c r="AE11" s="337"/>
      <c r="AF11" s="325"/>
      <c r="AG11" s="325"/>
      <c r="AH11" s="325"/>
      <c r="AI11" s="325"/>
      <c r="AJ11" s="325"/>
      <c r="AK11" s="326"/>
      <c r="AL11" s="326"/>
      <c r="AM11" s="326"/>
      <c r="AN11" s="326"/>
      <c r="AO11" s="326"/>
      <c r="AP11" s="326"/>
      <c r="AQ11" s="326"/>
      <c r="AR11" s="326"/>
      <c r="AS11" s="326"/>
      <c r="AT11" s="326"/>
      <c r="AU11" s="326"/>
      <c r="AV11" s="326"/>
      <c r="AW11" s="326"/>
      <c r="AX11" s="326"/>
      <c r="AY11" s="326"/>
      <c r="AZ11" s="326"/>
      <c r="BA11" s="94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67" ht="15" customHeight="1" x14ac:dyDescent="0.2">
      <c r="A12" s="329"/>
      <c r="B12" s="329"/>
      <c r="C12" s="329"/>
      <c r="D12" s="335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7"/>
      <c r="AF12" s="325"/>
      <c r="AG12" s="325"/>
      <c r="AH12" s="325"/>
      <c r="AI12" s="325"/>
      <c r="AJ12" s="325"/>
      <c r="AK12" s="326"/>
      <c r="AL12" s="326"/>
      <c r="AM12" s="326"/>
      <c r="AN12" s="326"/>
      <c r="AO12" s="326"/>
      <c r="AP12" s="326"/>
      <c r="AQ12" s="326"/>
      <c r="AR12" s="326"/>
      <c r="AS12" s="326"/>
      <c r="AT12" s="326"/>
      <c r="AU12" s="326"/>
      <c r="AV12" s="326"/>
      <c r="AW12" s="326"/>
      <c r="AX12" s="326"/>
      <c r="AY12" s="326"/>
      <c r="AZ12" s="326"/>
      <c r="BA12" s="94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67" ht="15" customHeight="1" x14ac:dyDescent="0.2">
      <c r="A13" s="329"/>
      <c r="B13" s="329"/>
      <c r="C13" s="329"/>
      <c r="D13" s="335"/>
      <c r="E13" s="336"/>
      <c r="F13" s="336"/>
      <c r="G13" s="336"/>
      <c r="H13" s="336"/>
      <c r="I13" s="336"/>
      <c r="J13" s="336"/>
      <c r="K13" s="336"/>
      <c r="L13" s="336"/>
      <c r="M13" s="336"/>
      <c r="N13" s="336"/>
      <c r="O13" s="336"/>
      <c r="P13" s="336"/>
      <c r="Q13" s="336"/>
      <c r="R13" s="336"/>
      <c r="S13" s="336"/>
      <c r="T13" s="336"/>
      <c r="U13" s="336"/>
      <c r="V13" s="336"/>
      <c r="W13" s="336"/>
      <c r="X13" s="336"/>
      <c r="Y13" s="336"/>
      <c r="Z13" s="336"/>
      <c r="AA13" s="336"/>
      <c r="AB13" s="336"/>
      <c r="AC13" s="336"/>
      <c r="AD13" s="336"/>
      <c r="AE13" s="337"/>
      <c r="AF13" s="325"/>
      <c r="AG13" s="325"/>
      <c r="AH13" s="325"/>
      <c r="AI13" s="325"/>
      <c r="AJ13" s="325"/>
      <c r="AK13" s="326"/>
      <c r="AL13" s="326"/>
      <c r="AM13" s="326"/>
      <c r="AN13" s="326"/>
      <c r="AO13" s="326"/>
      <c r="AP13" s="326"/>
      <c r="AQ13" s="326"/>
      <c r="AR13" s="326"/>
      <c r="AS13" s="326"/>
      <c r="AT13" s="326"/>
      <c r="AU13" s="326"/>
      <c r="AV13" s="326"/>
      <c r="AW13" s="326"/>
      <c r="AX13" s="326"/>
      <c r="AY13" s="326"/>
      <c r="AZ13" s="326"/>
      <c r="BA13" s="94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67" ht="15" customHeight="1" x14ac:dyDescent="0.2">
      <c r="A14" s="329"/>
      <c r="B14" s="329"/>
      <c r="C14" s="329"/>
      <c r="D14" s="335"/>
      <c r="E14" s="336"/>
      <c r="F14" s="336"/>
      <c r="G14" s="336"/>
      <c r="H14" s="336"/>
      <c r="I14" s="336"/>
      <c r="J14" s="336"/>
      <c r="K14" s="336"/>
      <c r="L14" s="336"/>
      <c r="M14" s="336"/>
      <c r="N14" s="336"/>
      <c r="O14" s="336"/>
      <c r="P14" s="336"/>
      <c r="Q14" s="336"/>
      <c r="R14" s="336"/>
      <c r="S14" s="336"/>
      <c r="T14" s="336"/>
      <c r="U14" s="336"/>
      <c r="V14" s="336"/>
      <c r="W14" s="336"/>
      <c r="X14" s="336"/>
      <c r="Y14" s="336"/>
      <c r="Z14" s="336"/>
      <c r="AA14" s="336"/>
      <c r="AB14" s="336"/>
      <c r="AC14" s="336"/>
      <c r="AD14" s="336"/>
      <c r="AE14" s="337"/>
      <c r="AF14" s="325"/>
      <c r="AG14" s="325"/>
      <c r="AH14" s="325"/>
      <c r="AI14" s="325"/>
      <c r="AJ14" s="325"/>
      <c r="AK14" s="326"/>
      <c r="AL14" s="326"/>
      <c r="AM14" s="326"/>
      <c r="AN14" s="326"/>
      <c r="AO14" s="326"/>
      <c r="AP14" s="326"/>
      <c r="AQ14" s="326"/>
      <c r="AR14" s="326"/>
      <c r="AS14" s="326"/>
      <c r="AT14" s="326"/>
      <c r="AU14" s="326"/>
      <c r="AV14" s="326"/>
      <c r="AW14" s="326"/>
      <c r="AX14" s="326"/>
      <c r="AY14" s="326"/>
      <c r="AZ14" s="326"/>
      <c r="BA14" s="94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67" ht="15" customHeight="1" x14ac:dyDescent="0.2">
      <c r="A15" s="329"/>
      <c r="B15" s="329"/>
      <c r="C15" s="329"/>
      <c r="D15" s="335"/>
      <c r="E15" s="336"/>
      <c r="F15" s="336"/>
      <c r="G15" s="336"/>
      <c r="H15" s="336"/>
      <c r="I15" s="336"/>
      <c r="J15" s="336"/>
      <c r="K15" s="336"/>
      <c r="L15" s="336"/>
      <c r="M15" s="336"/>
      <c r="N15" s="336"/>
      <c r="O15" s="336"/>
      <c r="P15" s="336"/>
      <c r="Q15" s="336"/>
      <c r="R15" s="336"/>
      <c r="S15" s="336"/>
      <c r="T15" s="336"/>
      <c r="U15" s="336"/>
      <c r="V15" s="336"/>
      <c r="W15" s="336"/>
      <c r="X15" s="336"/>
      <c r="Y15" s="336"/>
      <c r="Z15" s="336"/>
      <c r="AA15" s="336"/>
      <c r="AB15" s="336"/>
      <c r="AC15" s="336"/>
      <c r="AD15" s="336"/>
      <c r="AE15" s="337"/>
      <c r="AF15" s="325"/>
      <c r="AG15" s="325"/>
      <c r="AH15" s="325"/>
      <c r="AI15" s="325"/>
      <c r="AJ15" s="325"/>
      <c r="AK15" s="326"/>
      <c r="AL15" s="326"/>
      <c r="AM15" s="326"/>
      <c r="AN15" s="326"/>
      <c r="AO15" s="326"/>
      <c r="AP15" s="326"/>
      <c r="AQ15" s="326"/>
      <c r="AR15" s="326"/>
      <c r="AS15" s="326"/>
      <c r="AT15" s="326"/>
      <c r="AU15" s="326"/>
      <c r="AV15" s="326"/>
      <c r="AW15" s="326"/>
      <c r="AX15" s="326"/>
      <c r="AY15" s="326"/>
      <c r="AZ15" s="326"/>
      <c r="BA15" s="94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67" ht="15" customHeight="1" x14ac:dyDescent="0.2">
      <c r="A16" s="329"/>
      <c r="B16" s="329"/>
      <c r="C16" s="329"/>
      <c r="D16" s="335"/>
      <c r="E16" s="336"/>
      <c r="F16" s="336"/>
      <c r="G16" s="336"/>
      <c r="H16" s="336"/>
      <c r="I16" s="336"/>
      <c r="J16" s="336"/>
      <c r="K16" s="336"/>
      <c r="L16" s="336"/>
      <c r="M16" s="336"/>
      <c r="N16" s="336"/>
      <c r="O16" s="336"/>
      <c r="P16" s="336"/>
      <c r="Q16" s="336"/>
      <c r="R16" s="336"/>
      <c r="S16" s="336"/>
      <c r="T16" s="336"/>
      <c r="U16" s="336"/>
      <c r="V16" s="336"/>
      <c r="W16" s="336"/>
      <c r="X16" s="336"/>
      <c r="Y16" s="336"/>
      <c r="Z16" s="336"/>
      <c r="AA16" s="336"/>
      <c r="AB16" s="336"/>
      <c r="AC16" s="336"/>
      <c r="AD16" s="336"/>
      <c r="AE16" s="337"/>
      <c r="AF16" s="325"/>
      <c r="AG16" s="325"/>
      <c r="AH16" s="325"/>
      <c r="AI16" s="325"/>
      <c r="AJ16" s="325"/>
      <c r="AK16" s="326"/>
      <c r="AL16" s="326"/>
      <c r="AM16" s="326"/>
      <c r="AN16" s="326"/>
      <c r="AO16" s="326"/>
      <c r="AP16" s="326"/>
      <c r="AQ16" s="326"/>
      <c r="AR16" s="326"/>
      <c r="AS16" s="326"/>
      <c r="AT16" s="326"/>
      <c r="AU16" s="326"/>
      <c r="AV16" s="326"/>
      <c r="AW16" s="326"/>
      <c r="AX16" s="326"/>
      <c r="AY16" s="326"/>
      <c r="AZ16" s="326"/>
      <c r="BA16" s="94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67" ht="15" customHeight="1" x14ac:dyDescent="0.2">
      <c r="A17" s="329"/>
      <c r="B17" s="329"/>
      <c r="C17" s="329"/>
      <c r="D17" s="335"/>
      <c r="E17" s="336"/>
      <c r="F17" s="336"/>
      <c r="G17" s="336"/>
      <c r="H17" s="336"/>
      <c r="I17" s="336"/>
      <c r="J17" s="336"/>
      <c r="K17" s="336"/>
      <c r="L17" s="336"/>
      <c r="M17" s="336"/>
      <c r="N17" s="336"/>
      <c r="O17" s="336"/>
      <c r="P17" s="336"/>
      <c r="Q17" s="336"/>
      <c r="R17" s="336"/>
      <c r="S17" s="336"/>
      <c r="T17" s="336"/>
      <c r="U17" s="336"/>
      <c r="V17" s="336"/>
      <c r="W17" s="336"/>
      <c r="X17" s="336"/>
      <c r="Y17" s="336"/>
      <c r="Z17" s="336"/>
      <c r="AA17" s="336"/>
      <c r="AB17" s="336"/>
      <c r="AC17" s="336"/>
      <c r="AD17" s="336"/>
      <c r="AE17" s="337"/>
      <c r="AF17" s="325"/>
      <c r="AG17" s="325"/>
      <c r="AH17" s="325"/>
      <c r="AI17" s="325"/>
      <c r="AJ17" s="325"/>
      <c r="AK17" s="326"/>
      <c r="AL17" s="326"/>
      <c r="AM17" s="326"/>
      <c r="AN17" s="326"/>
      <c r="AO17" s="326"/>
      <c r="AP17" s="326"/>
      <c r="AQ17" s="326"/>
      <c r="AR17" s="326"/>
      <c r="AS17" s="326"/>
      <c r="AT17" s="326"/>
      <c r="AU17" s="326"/>
      <c r="AV17" s="326"/>
      <c r="AW17" s="326"/>
      <c r="AX17" s="326"/>
      <c r="AY17" s="326"/>
      <c r="AZ17" s="326"/>
      <c r="BA17" s="94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</row>
    <row r="18" spans="1:67" ht="15" customHeight="1" x14ac:dyDescent="0.2">
      <c r="A18" s="329"/>
      <c r="B18" s="329"/>
      <c r="C18" s="329"/>
      <c r="D18" s="335"/>
      <c r="E18" s="336"/>
      <c r="F18" s="336"/>
      <c r="G18" s="336"/>
      <c r="H18" s="336"/>
      <c r="I18" s="336"/>
      <c r="J18" s="336"/>
      <c r="K18" s="336"/>
      <c r="L18" s="336"/>
      <c r="M18" s="336"/>
      <c r="N18" s="336"/>
      <c r="O18" s="336"/>
      <c r="P18" s="336"/>
      <c r="Q18" s="336"/>
      <c r="R18" s="336"/>
      <c r="S18" s="336"/>
      <c r="T18" s="336"/>
      <c r="U18" s="336"/>
      <c r="V18" s="336"/>
      <c r="W18" s="336"/>
      <c r="X18" s="336"/>
      <c r="Y18" s="336"/>
      <c r="Z18" s="336"/>
      <c r="AA18" s="336"/>
      <c r="AB18" s="336"/>
      <c r="AC18" s="336"/>
      <c r="AD18" s="336"/>
      <c r="AE18" s="337"/>
      <c r="AF18" s="325"/>
      <c r="AG18" s="325"/>
      <c r="AH18" s="325"/>
      <c r="AI18" s="325"/>
      <c r="AJ18" s="325"/>
      <c r="AK18" s="326"/>
      <c r="AL18" s="326"/>
      <c r="AM18" s="326"/>
      <c r="AN18" s="326"/>
      <c r="AO18" s="326"/>
      <c r="AP18" s="326"/>
      <c r="AQ18" s="326"/>
      <c r="AR18" s="326"/>
      <c r="AS18" s="326"/>
      <c r="AT18" s="326"/>
      <c r="AU18" s="326"/>
      <c r="AV18" s="326"/>
      <c r="AW18" s="326"/>
      <c r="AX18" s="326"/>
      <c r="AY18" s="326"/>
      <c r="AZ18" s="326"/>
      <c r="BA18" s="94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</row>
    <row r="19" spans="1:67" ht="15" customHeight="1" x14ac:dyDescent="0.2">
      <c r="A19" s="329"/>
      <c r="B19" s="329"/>
      <c r="C19" s="329"/>
      <c r="D19" s="335"/>
      <c r="E19" s="336"/>
      <c r="F19" s="336"/>
      <c r="G19" s="336"/>
      <c r="H19" s="336"/>
      <c r="I19" s="336"/>
      <c r="J19" s="336"/>
      <c r="K19" s="336"/>
      <c r="L19" s="336"/>
      <c r="M19" s="336"/>
      <c r="N19" s="336"/>
      <c r="O19" s="336"/>
      <c r="P19" s="336"/>
      <c r="Q19" s="336"/>
      <c r="R19" s="336"/>
      <c r="S19" s="336"/>
      <c r="T19" s="336"/>
      <c r="U19" s="336"/>
      <c r="V19" s="336"/>
      <c r="W19" s="336"/>
      <c r="X19" s="336"/>
      <c r="Y19" s="336"/>
      <c r="Z19" s="336"/>
      <c r="AA19" s="336"/>
      <c r="AB19" s="336"/>
      <c r="AC19" s="336"/>
      <c r="AD19" s="336"/>
      <c r="AE19" s="337"/>
      <c r="AF19" s="325"/>
      <c r="AG19" s="325"/>
      <c r="AH19" s="325"/>
      <c r="AI19" s="325"/>
      <c r="AJ19" s="325"/>
      <c r="AK19" s="326"/>
      <c r="AL19" s="326"/>
      <c r="AM19" s="326"/>
      <c r="AN19" s="326"/>
      <c r="AO19" s="326"/>
      <c r="AP19" s="326"/>
      <c r="AQ19" s="326"/>
      <c r="AR19" s="326"/>
      <c r="AS19" s="326"/>
      <c r="AT19" s="326"/>
      <c r="AU19" s="326"/>
      <c r="AV19" s="326"/>
      <c r="AW19" s="326"/>
      <c r="AX19" s="326"/>
      <c r="AY19" s="326"/>
      <c r="AZ19" s="326"/>
      <c r="BA19" s="94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</row>
    <row r="20" spans="1:67" ht="15" customHeight="1" x14ac:dyDescent="0.2">
      <c r="A20" s="329"/>
      <c r="B20" s="329"/>
      <c r="C20" s="329"/>
      <c r="D20" s="335"/>
      <c r="E20" s="336"/>
      <c r="F20" s="336"/>
      <c r="G20" s="336"/>
      <c r="H20" s="336"/>
      <c r="I20" s="336"/>
      <c r="J20" s="336"/>
      <c r="K20" s="336"/>
      <c r="L20" s="336"/>
      <c r="M20" s="336"/>
      <c r="N20" s="336"/>
      <c r="O20" s="336"/>
      <c r="P20" s="336"/>
      <c r="Q20" s="336"/>
      <c r="R20" s="336"/>
      <c r="S20" s="336"/>
      <c r="T20" s="336"/>
      <c r="U20" s="336"/>
      <c r="V20" s="336"/>
      <c r="W20" s="336"/>
      <c r="X20" s="336"/>
      <c r="Y20" s="336"/>
      <c r="Z20" s="336"/>
      <c r="AA20" s="336"/>
      <c r="AB20" s="336"/>
      <c r="AC20" s="336"/>
      <c r="AD20" s="336"/>
      <c r="AE20" s="337"/>
      <c r="AF20" s="325"/>
      <c r="AG20" s="325"/>
      <c r="AH20" s="325"/>
      <c r="AI20" s="325"/>
      <c r="AJ20" s="325"/>
      <c r="AK20" s="326"/>
      <c r="AL20" s="326"/>
      <c r="AM20" s="326"/>
      <c r="AN20" s="326"/>
      <c r="AO20" s="326"/>
      <c r="AP20" s="326"/>
      <c r="AQ20" s="326"/>
      <c r="AR20" s="326"/>
      <c r="AS20" s="326"/>
      <c r="AT20" s="326"/>
      <c r="AU20" s="326"/>
      <c r="AV20" s="326"/>
      <c r="AW20" s="326"/>
      <c r="AX20" s="326"/>
      <c r="AY20" s="326"/>
      <c r="AZ20" s="326"/>
      <c r="BA20" s="94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</row>
    <row r="21" spans="1:67" ht="15" customHeight="1" x14ac:dyDescent="0.2">
      <c r="A21" s="339" t="s">
        <v>115</v>
      </c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340"/>
      <c r="M21" s="340"/>
      <c r="N21" s="340"/>
      <c r="O21" s="340"/>
      <c r="P21" s="340"/>
      <c r="Q21" s="340"/>
      <c r="R21" s="340"/>
      <c r="S21" s="340"/>
      <c r="T21" s="340"/>
      <c r="U21" s="340"/>
      <c r="V21" s="340"/>
      <c r="W21" s="340"/>
      <c r="X21" s="340"/>
      <c r="Y21" s="340"/>
      <c r="Z21" s="340"/>
      <c r="AA21" s="340"/>
      <c r="AB21" s="340"/>
      <c r="AC21" s="340"/>
      <c r="AD21" s="340"/>
      <c r="AE21" s="340"/>
      <c r="AF21" s="340"/>
      <c r="AG21" s="340"/>
      <c r="AH21" s="340"/>
      <c r="AI21" s="340"/>
      <c r="AJ21" s="340"/>
      <c r="AK21" s="340"/>
      <c r="AL21" s="340"/>
      <c r="AM21" s="340"/>
      <c r="AN21" s="340"/>
      <c r="AO21" s="340"/>
      <c r="AP21" s="340"/>
      <c r="AQ21" s="340"/>
      <c r="AR21" s="340"/>
      <c r="AS21" s="340"/>
      <c r="AT21" s="340"/>
      <c r="AU21" s="340"/>
      <c r="AV21" s="340"/>
      <c r="AW21" s="340"/>
      <c r="AX21" s="340"/>
      <c r="AY21" s="340"/>
      <c r="AZ21" s="341"/>
      <c r="BA21" s="94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</row>
    <row r="22" spans="1:67" ht="15" customHeight="1" x14ac:dyDescent="0.2">
      <c r="A22" s="329"/>
      <c r="B22" s="329"/>
      <c r="C22" s="329"/>
      <c r="D22" s="335"/>
      <c r="E22" s="336"/>
      <c r="F22" s="336"/>
      <c r="G22" s="336"/>
      <c r="H22" s="336"/>
      <c r="I22" s="336"/>
      <c r="J22" s="336"/>
      <c r="K22" s="336"/>
      <c r="L22" s="336"/>
      <c r="M22" s="336"/>
      <c r="N22" s="336"/>
      <c r="O22" s="336"/>
      <c r="P22" s="336"/>
      <c r="Q22" s="336"/>
      <c r="R22" s="336"/>
      <c r="S22" s="336"/>
      <c r="T22" s="336"/>
      <c r="U22" s="336"/>
      <c r="V22" s="336"/>
      <c r="W22" s="336"/>
      <c r="X22" s="336"/>
      <c r="Y22" s="336"/>
      <c r="Z22" s="336"/>
      <c r="AA22" s="336"/>
      <c r="AB22" s="336"/>
      <c r="AC22" s="336"/>
      <c r="AD22" s="336"/>
      <c r="AE22" s="337"/>
      <c r="AF22" s="325"/>
      <c r="AG22" s="325"/>
      <c r="AH22" s="325"/>
      <c r="AI22" s="325"/>
      <c r="AJ22" s="325"/>
      <c r="AK22" s="326"/>
      <c r="AL22" s="326"/>
      <c r="AM22" s="326"/>
      <c r="AN22" s="326"/>
      <c r="AO22" s="326"/>
      <c r="AP22" s="326"/>
      <c r="AQ22" s="326"/>
      <c r="AR22" s="326"/>
      <c r="AS22" s="326"/>
      <c r="AT22" s="326"/>
      <c r="AU22" s="326"/>
      <c r="AV22" s="326"/>
      <c r="AW22" s="326"/>
      <c r="AX22" s="326"/>
      <c r="AY22" s="326"/>
      <c r="AZ22" s="326"/>
      <c r="BA22" s="94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</row>
    <row r="23" spans="1:67" ht="15" customHeight="1" x14ac:dyDescent="0.2">
      <c r="A23" s="329"/>
      <c r="B23" s="329"/>
      <c r="C23" s="329"/>
      <c r="D23" s="335"/>
      <c r="E23" s="336"/>
      <c r="F23" s="336"/>
      <c r="G23" s="336"/>
      <c r="H23" s="336"/>
      <c r="I23" s="336"/>
      <c r="J23" s="336"/>
      <c r="K23" s="336"/>
      <c r="L23" s="336"/>
      <c r="M23" s="336"/>
      <c r="N23" s="336"/>
      <c r="O23" s="336"/>
      <c r="P23" s="336"/>
      <c r="Q23" s="336"/>
      <c r="R23" s="336"/>
      <c r="S23" s="336"/>
      <c r="T23" s="336"/>
      <c r="U23" s="336"/>
      <c r="V23" s="336"/>
      <c r="W23" s="336"/>
      <c r="X23" s="336"/>
      <c r="Y23" s="336"/>
      <c r="Z23" s="336"/>
      <c r="AA23" s="336"/>
      <c r="AB23" s="336"/>
      <c r="AC23" s="336"/>
      <c r="AD23" s="336"/>
      <c r="AE23" s="337"/>
      <c r="AF23" s="325"/>
      <c r="AG23" s="325"/>
      <c r="AH23" s="325"/>
      <c r="AI23" s="325"/>
      <c r="AJ23" s="325"/>
      <c r="AK23" s="326"/>
      <c r="AL23" s="326"/>
      <c r="AM23" s="326"/>
      <c r="AN23" s="326"/>
      <c r="AO23" s="326"/>
      <c r="AP23" s="326"/>
      <c r="AQ23" s="326"/>
      <c r="AR23" s="326"/>
      <c r="AS23" s="326"/>
      <c r="AT23" s="326"/>
      <c r="AU23" s="326"/>
      <c r="AV23" s="326"/>
      <c r="AW23" s="326"/>
      <c r="AX23" s="326"/>
      <c r="AY23" s="326"/>
      <c r="AZ23" s="326"/>
      <c r="BA23" s="94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</row>
    <row r="24" spans="1:67" ht="15" customHeight="1" x14ac:dyDescent="0.2">
      <c r="A24" s="329"/>
      <c r="B24" s="329"/>
      <c r="C24" s="329"/>
      <c r="D24" s="335"/>
      <c r="E24" s="336"/>
      <c r="F24" s="336"/>
      <c r="G24" s="336"/>
      <c r="H24" s="336"/>
      <c r="I24" s="336"/>
      <c r="J24" s="336"/>
      <c r="K24" s="336"/>
      <c r="L24" s="336"/>
      <c r="M24" s="336"/>
      <c r="N24" s="336"/>
      <c r="O24" s="336"/>
      <c r="P24" s="336"/>
      <c r="Q24" s="336"/>
      <c r="R24" s="336"/>
      <c r="S24" s="336"/>
      <c r="T24" s="336"/>
      <c r="U24" s="336"/>
      <c r="V24" s="336"/>
      <c r="W24" s="336"/>
      <c r="X24" s="336"/>
      <c r="Y24" s="336"/>
      <c r="Z24" s="336"/>
      <c r="AA24" s="336"/>
      <c r="AB24" s="336"/>
      <c r="AC24" s="336"/>
      <c r="AD24" s="336"/>
      <c r="AE24" s="337"/>
      <c r="AF24" s="325"/>
      <c r="AG24" s="325"/>
      <c r="AH24" s="325"/>
      <c r="AI24" s="325"/>
      <c r="AJ24" s="325"/>
      <c r="AK24" s="326"/>
      <c r="AL24" s="326"/>
      <c r="AM24" s="326"/>
      <c r="AN24" s="326"/>
      <c r="AO24" s="326"/>
      <c r="AP24" s="326"/>
      <c r="AQ24" s="326"/>
      <c r="AR24" s="326"/>
      <c r="AS24" s="326"/>
      <c r="AT24" s="326"/>
      <c r="AU24" s="326"/>
      <c r="AV24" s="326"/>
      <c r="AW24" s="326"/>
      <c r="AX24" s="326"/>
      <c r="AY24" s="326"/>
      <c r="AZ24" s="326"/>
      <c r="BA24" s="94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</row>
    <row r="25" spans="1:67" ht="15" customHeight="1" x14ac:dyDescent="0.2">
      <c r="A25" s="329"/>
      <c r="B25" s="329"/>
      <c r="C25" s="329"/>
      <c r="D25" s="335"/>
      <c r="E25" s="336"/>
      <c r="F25" s="336"/>
      <c r="G25" s="336"/>
      <c r="H25" s="336"/>
      <c r="I25" s="336"/>
      <c r="J25" s="336"/>
      <c r="K25" s="336"/>
      <c r="L25" s="336"/>
      <c r="M25" s="336"/>
      <c r="N25" s="336"/>
      <c r="O25" s="336"/>
      <c r="P25" s="336"/>
      <c r="Q25" s="336"/>
      <c r="R25" s="336"/>
      <c r="S25" s="336"/>
      <c r="T25" s="336"/>
      <c r="U25" s="336"/>
      <c r="V25" s="336"/>
      <c r="W25" s="336"/>
      <c r="X25" s="336"/>
      <c r="Y25" s="336"/>
      <c r="Z25" s="336"/>
      <c r="AA25" s="336"/>
      <c r="AB25" s="336"/>
      <c r="AC25" s="336"/>
      <c r="AD25" s="336"/>
      <c r="AE25" s="337"/>
      <c r="AF25" s="325"/>
      <c r="AG25" s="325"/>
      <c r="AH25" s="325"/>
      <c r="AI25" s="325"/>
      <c r="AJ25" s="325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94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</row>
    <row r="26" spans="1:67" ht="15" customHeight="1" x14ac:dyDescent="0.2">
      <c r="A26" s="329"/>
      <c r="B26" s="329"/>
      <c r="C26" s="329"/>
      <c r="D26" s="335"/>
      <c r="E26" s="336"/>
      <c r="F26" s="336"/>
      <c r="G26" s="336"/>
      <c r="H26" s="336"/>
      <c r="I26" s="336"/>
      <c r="J26" s="336"/>
      <c r="K26" s="336"/>
      <c r="L26" s="336"/>
      <c r="M26" s="336"/>
      <c r="N26" s="336"/>
      <c r="O26" s="336"/>
      <c r="P26" s="336"/>
      <c r="Q26" s="336"/>
      <c r="R26" s="336"/>
      <c r="S26" s="336"/>
      <c r="T26" s="336"/>
      <c r="U26" s="336"/>
      <c r="V26" s="336"/>
      <c r="W26" s="336"/>
      <c r="X26" s="336"/>
      <c r="Y26" s="336"/>
      <c r="Z26" s="336"/>
      <c r="AA26" s="336"/>
      <c r="AB26" s="336"/>
      <c r="AC26" s="336"/>
      <c r="AD26" s="336"/>
      <c r="AE26" s="337"/>
      <c r="AF26" s="325"/>
      <c r="AG26" s="325"/>
      <c r="AH26" s="325"/>
      <c r="AI26" s="325"/>
      <c r="AJ26" s="325"/>
      <c r="AK26" s="326"/>
      <c r="AL26" s="326"/>
      <c r="AM26" s="326"/>
      <c r="AN26" s="326"/>
      <c r="AO26" s="326"/>
      <c r="AP26" s="326"/>
      <c r="AQ26" s="326"/>
      <c r="AR26" s="326"/>
      <c r="AS26" s="326"/>
      <c r="AT26" s="326"/>
      <c r="AU26" s="326"/>
      <c r="AV26" s="326"/>
      <c r="AW26" s="326"/>
      <c r="AX26" s="326"/>
      <c r="AY26" s="326"/>
      <c r="AZ26" s="326"/>
      <c r="BA26" s="94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</row>
    <row r="27" spans="1:67" ht="15" customHeight="1" x14ac:dyDescent="0.2">
      <c r="A27" s="329"/>
      <c r="B27" s="329"/>
      <c r="C27" s="329"/>
      <c r="D27" s="335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6"/>
      <c r="V27" s="336"/>
      <c r="W27" s="336"/>
      <c r="X27" s="336"/>
      <c r="Y27" s="336"/>
      <c r="Z27" s="336"/>
      <c r="AA27" s="336"/>
      <c r="AB27" s="336"/>
      <c r="AC27" s="336"/>
      <c r="AD27" s="336"/>
      <c r="AE27" s="337"/>
      <c r="AF27" s="325"/>
      <c r="AG27" s="325"/>
      <c r="AH27" s="325"/>
      <c r="AI27" s="325"/>
      <c r="AJ27" s="325"/>
      <c r="AK27" s="326"/>
      <c r="AL27" s="326"/>
      <c r="AM27" s="326"/>
      <c r="AN27" s="326"/>
      <c r="AO27" s="326"/>
      <c r="AP27" s="326"/>
      <c r="AQ27" s="326"/>
      <c r="AR27" s="326"/>
      <c r="AS27" s="326"/>
      <c r="AT27" s="326"/>
      <c r="AU27" s="326"/>
      <c r="AV27" s="326"/>
      <c r="AW27" s="326"/>
      <c r="AX27" s="326"/>
      <c r="AY27" s="326"/>
      <c r="AZ27" s="326"/>
      <c r="BA27" s="94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</row>
    <row r="28" spans="1:67" ht="15" customHeight="1" x14ac:dyDescent="0.2">
      <c r="A28" s="329"/>
      <c r="B28" s="329"/>
      <c r="C28" s="329"/>
      <c r="D28" s="335"/>
      <c r="E28" s="336"/>
      <c r="F28" s="336"/>
      <c r="G28" s="336"/>
      <c r="H28" s="336"/>
      <c r="I28" s="336"/>
      <c r="J28" s="336"/>
      <c r="K28" s="336"/>
      <c r="L28" s="336"/>
      <c r="M28" s="336"/>
      <c r="N28" s="336"/>
      <c r="O28" s="336"/>
      <c r="P28" s="336"/>
      <c r="Q28" s="336"/>
      <c r="R28" s="336"/>
      <c r="S28" s="336"/>
      <c r="T28" s="336"/>
      <c r="U28" s="336"/>
      <c r="V28" s="336"/>
      <c r="W28" s="336"/>
      <c r="X28" s="336"/>
      <c r="Y28" s="336"/>
      <c r="Z28" s="336"/>
      <c r="AA28" s="336"/>
      <c r="AB28" s="336"/>
      <c r="AC28" s="336"/>
      <c r="AD28" s="336"/>
      <c r="AE28" s="337"/>
      <c r="AF28" s="325"/>
      <c r="AG28" s="325"/>
      <c r="AH28" s="325"/>
      <c r="AI28" s="325"/>
      <c r="AJ28" s="325"/>
      <c r="AK28" s="326"/>
      <c r="AL28" s="326"/>
      <c r="AM28" s="326"/>
      <c r="AN28" s="326"/>
      <c r="AO28" s="326"/>
      <c r="AP28" s="326"/>
      <c r="AQ28" s="326"/>
      <c r="AR28" s="326"/>
      <c r="AS28" s="326"/>
      <c r="AT28" s="326"/>
      <c r="AU28" s="326"/>
      <c r="AV28" s="326"/>
      <c r="AW28" s="326"/>
      <c r="AX28" s="326"/>
      <c r="AY28" s="326"/>
      <c r="AZ28" s="326"/>
      <c r="BA28" s="94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</row>
    <row r="29" spans="1:67" ht="15" customHeight="1" x14ac:dyDescent="0.2">
      <c r="A29" s="329"/>
      <c r="B29" s="329"/>
      <c r="C29" s="329"/>
      <c r="D29" s="335"/>
      <c r="E29" s="336"/>
      <c r="F29" s="336"/>
      <c r="G29" s="336"/>
      <c r="H29" s="336"/>
      <c r="I29" s="336"/>
      <c r="J29" s="336"/>
      <c r="K29" s="336"/>
      <c r="L29" s="336"/>
      <c r="M29" s="336"/>
      <c r="N29" s="336"/>
      <c r="O29" s="336"/>
      <c r="P29" s="336"/>
      <c r="Q29" s="336"/>
      <c r="R29" s="336"/>
      <c r="S29" s="336"/>
      <c r="T29" s="336"/>
      <c r="U29" s="336"/>
      <c r="V29" s="336"/>
      <c r="W29" s="336"/>
      <c r="X29" s="336"/>
      <c r="Y29" s="336"/>
      <c r="Z29" s="336"/>
      <c r="AA29" s="336"/>
      <c r="AB29" s="336"/>
      <c r="AC29" s="336"/>
      <c r="AD29" s="336"/>
      <c r="AE29" s="337"/>
      <c r="AF29" s="325"/>
      <c r="AG29" s="325"/>
      <c r="AH29" s="325"/>
      <c r="AI29" s="325"/>
      <c r="AJ29" s="325"/>
      <c r="AK29" s="326"/>
      <c r="AL29" s="326"/>
      <c r="AM29" s="326"/>
      <c r="AN29" s="326"/>
      <c r="AO29" s="326"/>
      <c r="AP29" s="326"/>
      <c r="AQ29" s="326"/>
      <c r="AR29" s="326"/>
      <c r="AS29" s="326"/>
      <c r="AT29" s="326"/>
      <c r="AU29" s="326"/>
      <c r="AV29" s="326"/>
      <c r="AW29" s="326"/>
      <c r="AX29" s="326"/>
      <c r="AY29" s="326"/>
      <c r="AZ29" s="326"/>
      <c r="BA29" s="94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</row>
    <row r="30" spans="1:67" ht="15" customHeight="1" x14ac:dyDescent="0.2">
      <c r="A30" s="329"/>
      <c r="B30" s="329"/>
      <c r="C30" s="329"/>
      <c r="D30" s="335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6"/>
      <c r="R30" s="336"/>
      <c r="S30" s="336"/>
      <c r="T30" s="336"/>
      <c r="U30" s="336"/>
      <c r="V30" s="336"/>
      <c r="W30" s="336"/>
      <c r="X30" s="336"/>
      <c r="Y30" s="336"/>
      <c r="Z30" s="336"/>
      <c r="AA30" s="336"/>
      <c r="AB30" s="336"/>
      <c r="AC30" s="336"/>
      <c r="AD30" s="336"/>
      <c r="AE30" s="337"/>
      <c r="AF30" s="325"/>
      <c r="AG30" s="325"/>
      <c r="AH30" s="325"/>
      <c r="AI30" s="325"/>
      <c r="AJ30" s="325"/>
      <c r="AK30" s="326"/>
      <c r="AL30" s="326"/>
      <c r="AM30" s="326"/>
      <c r="AN30" s="326"/>
      <c r="AO30" s="326"/>
      <c r="AP30" s="326"/>
      <c r="AQ30" s="326"/>
      <c r="AR30" s="326"/>
      <c r="AS30" s="326"/>
      <c r="AT30" s="326"/>
      <c r="AU30" s="326"/>
      <c r="AV30" s="326"/>
      <c r="AW30" s="326"/>
      <c r="AX30" s="326"/>
      <c r="AY30" s="326"/>
      <c r="AZ30" s="326"/>
      <c r="BA30" s="94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</row>
    <row r="31" spans="1:67" ht="15" customHeight="1" x14ac:dyDescent="0.2">
      <c r="A31" s="329"/>
      <c r="B31" s="329"/>
      <c r="C31" s="329"/>
      <c r="D31" s="335"/>
      <c r="E31" s="336"/>
      <c r="F31" s="336"/>
      <c r="G31" s="336"/>
      <c r="H31" s="336"/>
      <c r="I31" s="336"/>
      <c r="J31" s="336"/>
      <c r="K31" s="336"/>
      <c r="L31" s="336"/>
      <c r="M31" s="336"/>
      <c r="N31" s="336"/>
      <c r="O31" s="336"/>
      <c r="P31" s="336"/>
      <c r="Q31" s="336"/>
      <c r="R31" s="336"/>
      <c r="S31" s="336"/>
      <c r="T31" s="336"/>
      <c r="U31" s="336"/>
      <c r="V31" s="336"/>
      <c r="W31" s="336"/>
      <c r="X31" s="336"/>
      <c r="Y31" s="336"/>
      <c r="Z31" s="336"/>
      <c r="AA31" s="336"/>
      <c r="AB31" s="336"/>
      <c r="AC31" s="336"/>
      <c r="AD31" s="336"/>
      <c r="AE31" s="337"/>
      <c r="AF31" s="325"/>
      <c r="AG31" s="325"/>
      <c r="AH31" s="325"/>
      <c r="AI31" s="325"/>
      <c r="AJ31" s="325"/>
      <c r="AK31" s="326"/>
      <c r="AL31" s="326"/>
      <c r="AM31" s="326"/>
      <c r="AN31" s="326"/>
      <c r="AO31" s="326"/>
      <c r="AP31" s="326"/>
      <c r="AQ31" s="326"/>
      <c r="AR31" s="326"/>
      <c r="AS31" s="326"/>
      <c r="AT31" s="326"/>
      <c r="AU31" s="326"/>
      <c r="AV31" s="326"/>
      <c r="AW31" s="326"/>
      <c r="AX31" s="326"/>
      <c r="AY31" s="326"/>
      <c r="AZ31" s="326"/>
      <c r="BA31" s="94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</row>
    <row r="32" spans="1:67" ht="15" customHeight="1" x14ac:dyDescent="0.2">
      <c r="A32" s="329"/>
      <c r="B32" s="329"/>
      <c r="C32" s="329"/>
      <c r="D32" s="335"/>
      <c r="E32" s="336"/>
      <c r="F32" s="336"/>
      <c r="G32" s="336"/>
      <c r="H32" s="336"/>
      <c r="I32" s="336"/>
      <c r="J32" s="336"/>
      <c r="K32" s="336"/>
      <c r="L32" s="336"/>
      <c r="M32" s="336"/>
      <c r="N32" s="336"/>
      <c r="O32" s="336"/>
      <c r="P32" s="336"/>
      <c r="Q32" s="336"/>
      <c r="R32" s="336"/>
      <c r="S32" s="336"/>
      <c r="T32" s="336"/>
      <c r="U32" s="336"/>
      <c r="V32" s="336"/>
      <c r="W32" s="336"/>
      <c r="X32" s="336"/>
      <c r="Y32" s="336"/>
      <c r="Z32" s="336"/>
      <c r="AA32" s="336"/>
      <c r="AB32" s="336"/>
      <c r="AC32" s="336"/>
      <c r="AD32" s="336"/>
      <c r="AE32" s="337"/>
      <c r="AF32" s="325"/>
      <c r="AG32" s="325"/>
      <c r="AH32" s="325"/>
      <c r="AI32" s="325"/>
      <c r="AJ32" s="325"/>
      <c r="AK32" s="326"/>
      <c r="AL32" s="326"/>
      <c r="AM32" s="326"/>
      <c r="AN32" s="326"/>
      <c r="AO32" s="326"/>
      <c r="AP32" s="326"/>
      <c r="AQ32" s="326"/>
      <c r="AR32" s="326"/>
      <c r="AS32" s="326"/>
      <c r="AT32" s="326"/>
      <c r="AU32" s="326"/>
      <c r="AV32" s="326"/>
      <c r="AW32" s="326"/>
      <c r="AX32" s="326"/>
      <c r="AY32" s="326"/>
      <c r="AZ32" s="326"/>
      <c r="BA32" s="94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</row>
    <row r="33" spans="1:67" ht="12.75" customHeight="1" x14ac:dyDescent="0.2">
      <c r="BA33" s="94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</row>
    <row r="34" spans="1:67" ht="27" customHeight="1" x14ac:dyDescent="0.2">
      <c r="A34" s="323" t="s">
        <v>14</v>
      </c>
      <c r="B34" s="323"/>
      <c r="C34" s="323"/>
      <c r="D34" s="323"/>
      <c r="E34" s="323"/>
      <c r="F34" s="323"/>
      <c r="G34" s="323"/>
      <c r="H34" s="323"/>
      <c r="I34" s="323"/>
      <c r="J34" s="323"/>
      <c r="K34" s="323"/>
      <c r="L34" s="323"/>
      <c r="M34" s="323"/>
      <c r="N34" s="323"/>
      <c r="O34" s="323"/>
      <c r="P34" s="323"/>
      <c r="Q34" s="323"/>
      <c r="R34" s="323"/>
      <c r="S34" s="323"/>
      <c r="T34" s="323"/>
      <c r="U34" s="323"/>
      <c r="V34" s="323"/>
      <c r="W34" s="323"/>
      <c r="X34" s="323"/>
      <c r="Y34" s="323"/>
      <c r="Z34" s="323"/>
      <c r="AA34" s="323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323"/>
      <c r="AV34" s="323"/>
      <c r="AW34" s="323"/>
      <c r="AX34" s="323"/>
      <c r="AY34" s="323"/>
      <c r="AZ34" s="323"/>
      <c r="BA34" s="94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</row>
    <row r="35" spans="1:67" ht="45" customHeight="1" x14ac:dyDescent="0.2">
      <c r="A35" s="322" t="s">
        <v>76</v>
      </c>
      <c r="B35" s="322"/>
      <c r="C35" s="322"/>
      <c r="D35" s="322"/>
      <c r="E35" s="322" t="s">
        <v>77</v>
      </c>
      <c r="F35" s="322"/>
      <c r="G35" s="322"/>
      <c r="H35" s="322"/>
      <c r="I35" s="322"/>
      <c r="J35" s="322"/>
      <c r="K35" s="322"/>
      <c r="L35" s="322"/>
      <c r="M35" s="322"/>
      <c r="N35" s="322"/>
      <c r="O35" s="322"/>
      <c r="P35" s="322"/>
      <c r="Q35" s="322"/>
      <c r="R35" s="322"/>
      <c r="S35" s="322"/>
      <c r="T35" s="322"/>
      <c r="U35" s="322"/>
      <c r="V35" s="322"/>
      <c r="W35" s="322"/>
      <c r="X35" s="322"/>
      <c r="Y35" s="322"/>
      <c r="Z35" s="322"/>
      <c r="AA35" s="322"/>
      <c r="AB35" s="322"/>
      <c r="AC35" s="322"/>
      <c r="AD35" s="322"/>
      <c r="AE35" s="322"/>
      <c r="AF35" s="322"/>
      <c r="AG35" s="322"/>
      <c r="AH35" s="322"/>
      <c r="AI35" s="322"/>
      <c r="AJ35" s="322"/>
      <c r="AK35" s="322"/>
      <c r="AL35" s="322"/>
      <c r="AM35" s="322"/>
      <c r="AN35" s="322"/>
      <c r="AO35" s="322" t="s">
        <v>16</v>
      </c>
      <c r="AP35" s="322"/>
      <c r="AQ35" s="322"/>
      <c r="AR35" s="322"/>
      <c r="AS35" s="322"/>
      <c r="AT35" s="322"/>
      <c r="AU35" s="322"/>
      <c r="AV35" s="322"/>
      <c r="AW35" s="322"/>
      <c r="AX35" s="322"/>
      <c r="AY35" s="322"/>
      <c r="AZ35" s="322"/>
      <c r="BA35" s="94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</row>
    <row r="36" spans="1:67" ht="24.75" customHeight="1" x14ac:dyDescent="0.2">
      <c r="A36" s="322"/>
      <c r="B36" s="322"/>
      <c r="C36" s="322"/>
      <c r="D36" s="322"/>
      <c r="E36" s="322" t="s">
        <v>78</v>
      </c>
      <c r="F36" s="322"/>
      <c r="G36" s="322" t="s">
        <v>79</v>
      </c>
      <c r="H36" s="322"/>
      <c r="I36" s="322" t="s">
        <v>80</v>
      </c>
      <c r="J36" s="322"/>
      <c r="K36" s="322"/>
      <c r="L36" s="322"/>
      <c r="M36" s="322"/>
      <c r="N36" s="322"/>
      <c r="O36" s="322"/>
      <c r="P36" s="322"/>
      <c r="Q36" s="322"/>
      <c r="R36" s="322"/>
      <c r="S36" s="322"/>
      <c r="T36" s="322"/>
      <c r="U36" s="322"/>
      <c r="V36" s="322"/>
      <c r="W36" s="322"/>
      <c r="X36" s="322"/>
      <c r="Y36" s="322"/>
      <c r="Z36" s="322"/>
      <c r="AA36" s="322"/>
      <c r="AB36" s="322"/>
      <c r="AC36" s="322"/>
      <c r="AD36" s="322"/>
      <c r="AE36" s="322"/>
      <c r="AF36" s="322"/>
      <c r="AG36" s="322"/>
      <c r="AH36" s="322"/>
      <c r="AI36" s="322"/>
      <c r="AJ36" s="322"/>
      <c r="AK36" s="322"/>
      <c r="AL36" s="322"/>
      <c r="AM36" s="322"/>
      <c r="AN36" s="322"/>
      <c r="AO36" s="322" t="s">
        <v>17</v>
      </c>
      <c r="AP36" s="322"/>
      <c r="AQ36" s="322"/>
      <c r="AR36" s="322"/>
      <c r="AS36" s="322"/>
      <c r="AT36" s="322"/>
      <c r="AU36" s="322"/>
      <c r="AV36" s="322"/>
      <c r="AW36" s="322"/>
      <c r="AX36" s="322"/>
      <c r="AY36" s="322"/>
      <c r="AZ36" s="322"/>
      <c r="BA36" s="94" t="s">
        <v>212</v>
      </c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</row>
    <row r="37" spans="1:67" ht="62.25" customHeight="1" x14ac:dyDescent="0.2">
      <c r="A37" s="322"/>
      <c r="B37" s="322"/>
      <c r="C37" s="322"/>
      <c r="D37" s="322"/>
      <c r="E37" s="322"/>
      <c r="F37" s="322"/>
      <c r="G37" s="322"/>
      <c r="H37" s="322"/>
      <c r="I37" s="322" t="s">
        <v>106</v>
      </c>
      <c r="J37" s="322"/>
      <c r="K37" s="322"/>
      <c r="L37" s="322"/>
      <c r="M37" s="322"/>
      <c r="N37" s="322" t="s">
        <v>81</v>
      </c>
      <c r="O37" s="322"/>
      <c r="P37" s="322"/>
      <c r="Q37" s="322" t="s">
        <v>82</v>
      </c>
      <c r="R37" s="322"/>
      <c r="S37" s="322" t="s">
        <v>83</v>
      </c>
      <c r="T37" s="322"/>
      <c r="U37" s="322" t="s">
        <v>15</v>
      </c>
      <c r="V37" s="322"/>
      <c r="W37" s="322" t="s">
        <v>84</v>
      </c>
      <c r="X37" s="322"/>
      <c r="Y37" s="322" t="s">
        <v>85</v>
      </c>
      <c r="Z37" s="322"/>
      <c r="AA37" s="322" t="s">
        <v>86</v>
      </c>
      <c r="AB37" s="322"/>
      <c r="AC37" s="322"/>
      <c r="AD37" s="322"/>
      <c r="AE37" s="322" t="s">
        <v>87</v>
      </c>
      <c r="AF37" s="322"/>
      <c r="AG37" s="322"/>
      <c r="AH37" s="322"/>
      <c r="AI37" s="322" t="s">
        <v>259</v>
      </c>
      <c r="AJ37" s="322"/>
      <c r="AK37" s="322"/>
      <c r="AL37" s="322"/>
      <c r="AM37" s="322"/>
      <c r="AN37" s="322"/>
      <c r="AO37" s="322">
        <v>1</v>
      </c>
      <c r="AP37" s="322">
        <v>2</v>
      </c>
      <c r="AQ37" s="322">
        <v>3</v>
      </c>
      <c r="AR37" s="322">
        <v>4</v>
      </c>
      <c r="AS37" s="322">
        <v>5</v>
      </c>
      <c r="AT37" s="322">
        <v>6</v>
      </c>
      <c r="AU37" s="322">
        <v>7</v>
      </c>
      <c r="AV37" s="322">
        <v>8</v>
      </c>
      <c r="AW37" s="322">
        <v>9</v>
      </c>
      <c r="AX37" s="322">
        <v>10</v>
      </c>
      <c r="AY37" s="322">
        <v>11</v>
      </c>
      <c r="AZ37" s="322">
        <v>12</v>
      </c>
      <c r="BA37" s="94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</row>
    <row r="38" spans="1:67" ht="50.25" customHeight="1" x14ac:dyDescent="0.2">
      <c r="A38" s="322"/>
      <c r="B38" s="322"/>
      <c r="C38" s="322"/>
      <c r="D38" s="322"/>
      <c r="E38" s="322"/>
      <c r="F38" s="322"/>
      <c r="G38" s="322"/>
      <c r="H38" s="322"/>
      <c r="I38" s="322"/>
      <c r="J38" s="322"/>
      <c r="K38" s="322"/>
      <c r="L38" s="322"/>
      <c r="M38" s="322"/>
      <c r="N38" s="322"/>
      <c r="O38" s="322"/>
      <c r="P38" s="322"/>
      <c r="Q38" s="322"/>
      <c r="R38" s="322"/>
      <c r="S38" s="322"/>
      <c r="T38" s="322"/>
      <c r="U38" s="322"/>
      <c r="V38" s="322"/>
      <c r="W38" s="322"/>
      <c r="X38" s="322"/>
      <c r="Y38" s="322"/>
      <c r="Z38" s="322"/>
      <c r="AA38" s="322"/>
      <c r="AB38" s="322"/>
      <c r="AC38" s="322"/>
      <c r="AD38" s="322"/>
      <c r="AE38" s="322"/>
      <c r="AF38" s="322"/>
      <c r="AG38" s="322"/>
      <c r="AH38" s="322"/>
      <c r="AI38" s="322" t="s">
        <v>88</v>
      </c>
      <c r="AJ38" s="322"/>
      <c r="AK38" s="322" t="s">
        <v>89</v>
      </c>
      <c r="AL38" s="322"/>
      <c r="AM38" s="322" t="s">
        <v>90</v>
      </c>
      <c r="AN38" s="322"/>
      <c r="AO38" s="322"/>
      <c r="AP38" s="322"/>
      <c r="AQ38" s="322"/>
      <c r="AR38" s="322"/>
      <c r="AS38" s="322"/>
      <c r="AT38" s="322"/>
      <c r="AU38" s="322"/>
      <c r="AV38" s="322"/>
      <c r="AW38" s="322"/>
      <c r="AX38" s="322"/>
      <c r="AY38" s="322"/>
      <c r="AZ38" s="322"/>
      <c r="BA38" s="94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</row>
    <row r="39" spans="1:67" ht="13.5" customHeight="1" x14ac:dyDescent="0.2">
      <c r="A39" s="322">
        <v>1</v>
      </c>
      <c r="B39" s="322"/>
      <c r="C39" s="322"/>
      <c r="D39" s="322"/>
      <c r="E39" s="322">
        <v>2</v>
      </c>
      <c r="F39" s="322"/>
      <c r="G39" s="322">
        <v>3</v>
      </c>
      <c r="H39" s="322"/>
      <c r="I39" s="322">
        <v>4</v>
      </c>
      <c r="J39" s="322"/>
      <c r="K39" s="322"/>
      <c r="L39" s="322"/>
      <c r="M39" s="322"/>
      <c r="N39" s="322">
        <v>5</v>
      </c>
      <c r="O39" s="322"/>
      <c r="P39" s="322"/>
      <c r="Q39" s="322">
        <v>6</v>
      </c>
      <c r="R39" s="322"/>
      <c r="S39" s="322">
        <v>7</v>
      </c>
      <c r="T39" s="322"/>
      <c r="U39" s="322">
        <v>8</v>
      </c>
      <c r="V39" s="322"/>
      <c r="W39" s="322">
        <v>9</v>
      </c>
      <c r="X39" s="322"/>
      <c r="Y39" s="322">
        <v>10</v>
      </c>
      <c r="Z39" s="322"/>
      <c r="AA39" s="322">
        <v>11</v>
      </c>
      <c r="AB39" s="322"/>
      <c r="AC39" s="322"/>
      <c r="AD39" s="322"/>
      <c r="AE39" s="322">
        <v>12</v>
      </c>
      <c r="AF39" s="322"/>
      <c r="AG39" s="322"/>
      <c r="AH39" s="322"/>
      <c r="AI39" s="322">
        <v>13</v>
      </c>
      <c r="AJ39" s="322"/>
      <c r="AK39" s="322">
        <v>14</v>
      </c>
      <c r="AL39" s="322"/>
      <c r="AM39" s="322">
        <v>15</v>
      </c>
      <c r="AN39" s="322"/>
      <c r="AO39" s="6">
        <v>16</v>
      </c>
      <c r="AP39" s="6">
        <v>17</v>
      </c>
      <c r="AQ39" s="6">
        <v>18</v>
      </c>
      <c r="AR39" s="6">
        <v>19</v>
      </c>
      <c r="AS39" s="6">
        <v>20</v>
      </c>
      <c r="AT39" s="6">
        <v>21</v>
      </c>
      <c r="AU39" s="6">
        <v>22</v>
      </c>
      <c r="AV39" s="6">
        <v>23</v>
      </c>
      <c r="AW39" s="6">
        <v>24</v>
      </c>
      <c r="AX39" s="6">
        <v>25</v>
      </c>
      <c r="AY39" s="6">
        <v>26</v>
      </c>
      <c r="AZ39" s="6">
        <v>27</v>
      </c>
      <c r="BA39" s="94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</row>
    <row r="40" spans="1:67" ht="13.5" customHeight="1" x14ac:dyDescent="0.2">
      <c r="A40" s="322"/>
      <c r="B40" s="322"/>
      <c r="C40" s="322"/>
      <c r="D40" s="322"/>
      <c r="E40" s="322"/>
      <c r="F40" s="322"/>
      <c r="G40" s="322"/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2"/>
      <c r="X40" s="322"/>
      <c r="Y40" s="322"/>
      <c r="Z40" s="322"/>
      <c r="AA40" s="322"/>
      <c r="AB40" s="322"/>
      <c r="AC40" s="322"/>
      <c r="AD40" s="322"/>
      <c r="AE40" s="322"/>
      <c r="AF40" s="322"/>
      <c r="AG40" s="322"/>
      <c r="AH40" s="322"/>
      <c r="AI40" s="322"/>
      <c r="AJ40" s="322"/>
      <c r="AK40" s="322"/>
      <c r="AL40" s="322"/>
      <c r="AM40" s="322"/>
      <c r="AN40" s="322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94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</row>
    <row r="41" spans="1:67" ht="13.5" customHeight="1" x14ac:dyDescent="0.2">
      <c r="A41" s="322"/>
      <c r="B41" s="322"/>
      <c r="C41" s="322"/>
      <c r="D41" s="322"/>
      <c r="E41" s="322"/>
      <c r="F41" s="322"/>
      <c r="G41" s="322"/>
      <c r="H41" s="322"/>
      <c r="I41" s="322"/>
      <c r="J41" s="322"/>
      <c r="K41" s="322"/>
      <c r="L41" s="322"/>
      <c r="M41" s="322"/>
      <c r="N41" s="322"/>
      <c r="O41" s="322"/>
      <c r="P41" s="322"/>
      <c r="Q41" s="322"/>
      <c r="R41" s="322"/>
      <c r="S41" s="322"/>
      <c r="T41" s="322"/>
      <c r="U41" s="322"/>
      <c r="V41" s="322"/>
      <c r="W41" s="322"/>
      <c r="X41" s="322"/>
      <c r="Y41" s="322"/>
      <c r="Z41" s="322"/>
      <c r="AA41" s="322"/>
      <c r="AB41" s="322"/>
      <c r="AC41" s="322"/>
      <c r="AD41" s="322"/>
      <c r="AE41" s="322"/>
      <c r="AF41" s="322"/>
      <c r="AG41" s="322"/>
      <c r="AH41" s="322"/>
      <c r="AI41" s="322"/>
      <c r="AJ41" s="322"/>
      <c r="AK41" s="322"/>
      <c r="AL41" s="322"/>
      <c r="AM41" s="322"/>
      <c r="AN41" s="322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94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</row>
    <row r="42" spans="1:67" ht="13.5" customHeight="1" x14ac:dyDescent="0.2">
      <c r="A42" s="322"/>
      <c r="B42" s="322"/>
      <c r="C42" s="322"/>
      <c r="D42" s="322"/>
      <c r="E42" s="322"/>
      <c r="F42" s="322"/>
      <c r="G42" s="322"/>
      <c r="H42" s="322"/>
      <c r="I42" s="322"/>
      <c r="J42" s="322"/>
      <c r="K42" s="322"/>
      <c r="L42" s="322"/>
      <c r="M42" s="322"/>
      <c r="N42" s="322"/>
      <c r="O42" s="322"/>
      <c r="P42" s="322"/>
      <c r="Q42" s="322"/>
      <c r="R42" s="322"/>
      <c r="S42" s="322"/>
      <c r="T42" s="322"/>
      <c r="U42" s="322"/>
      <c r="V42" s="322"/>
      <c r="W42" s="322"/>
      <c r="X42" s="322"/>
      <c r="Y42" s="322"/>
      <c r="Z42" s="322"/>
      <c r="AA42" s="322"/>
      <c r="AB42" s="322"/>
      <c r="AC42" s="322"/>
      <c r="AD42" s="322"/>
      <c r="AE42" s="322"/>
      <c r="AF42" s="322"/>
      <c r="AG42" s="322"/>
      <c r="AH42" s="322"/>
      <c r="AI42" s="322"/>
      <c r="AJ42" s="322"/>
      <c r="AK42" s="322"/>
      <c r="AL42" s="322"/>
      <c r="AM42" s="322"/>
      <c r="AN42" s="322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94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</row>
    <row r="43" spans="1:67" ht="13.5" customHeight="1" x14ac:dyDescent="0.2">
      <c r="A43" s="322"/>
      <c r="B43" s="322"/>
      <c r="C43" s="322"/>
      <c r="D43" s="322"/>
      <c r="E43" s="322"/>
      <c r="F43" s="322"/>
      <c r="G43" s="322"/>
      <c r="H43" s="322"/>
      <c r="I43" s="322"/>
      <c r="J43" s="322"/>
      <c r="K43" s="322"/>
      <c r="L43" s="322"/>
      <c r="M43" s="322"/>
      <c r="N43" s="322"/>
      <c r="O43" s="322"/>
      <c r="P43" s="322"/>
      <c r="Q43" s="322"/>
      <c r="R43" s="322"/>
      <c r="S43" s="322"/>
      <c r="T43" s="322"/>
      <c r="U43" s="322"/>
      <c r="V43" s="322"/>
      <c r="W43" s="322"/>
      <c r="X43" s="322"/>
      <c r="Y43" s="322"/>
      <c r="Z43" s="322"/>
      <c r="AA43" s="322"/>
      <c r="AB43" s="322"/>
      <c r="AC43" s="322"/>
      <c r="AD43" s="322"/>
      <c r="AE43" s="322"/>
      <c r="AF43" s="322"/>
      <c r="AG43" s="322"/>
      <c r="AH43" s="322"/>
      <c r="AI43" s="322"/>
      <c r="AJ43" s="322"/>
      <c r="AK43" s="322"/>
      <c r="AL43" s="322"/>
      <c r="AM43" s="322"/>
      <c r="AN43" s="322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94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</row>
    <row r="44" spans="1:67" ht="13.5" customHeight="1" x14ac:dyDescent="0.2">
      <c r="A44" s="322"/>
      <c r="B44" s="322"/>
      <c r="C44" s="322"/>
      <c r="D44" s="322"/>
      <c r="E44" s="322"/>
      <c r="F44" s="322"/>
      <c r="G44" s="322"/>
      <c r="H44" s="322"/>
      <c r="I44" s="322"/>
      <c r="J44" s="322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322"/>
      <c r="W44" s="322"/>
      <c r="X44" s="322"/>
      <c r="Y44" s="322"/>
      <c r="Z44" s="322"/>
      <c r="AA44" s="322"/>
      <c r="AB44" s="322"/>
      <c r="AC44" s="322"/>
      <c r="AD44" s="322"/>
      <c r="AE44" s="322"/>
      <c r="AF44" s="322"/>
      <c r="AG44" s="322"/>
      <c r="AH44" s="322"/>
      <c r="AI44" s="322"/>
      <c r="AJ44" s="322"/>
      <c r="AK44" s="322"/>
      <c r="AL44" s="322"/>
      <c r="AM44" s="322"/>
      <c r="AN44" s="322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94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</row>
    <row r="45" spans="1:67" ht="12.75" customHeight="1" x14ac:dyDescent="0.2">
      <c r="BA45" s="94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</row>
    <row r="46" spans="1:67" ht="13.5" customHeight="1" x14ac:dyDescent="0.2">
      <c r="A46" s="327" t="s">
        <v>91</v>
      </c>
      <c r="B46" s="327"/>
      <c r="C46" s="327"/>
      <c r="D46" s="327"/>
      <c r="E46" s="327"/>
      <c r="F46" s="327"/>
      <c r="G46" s="327"/>
      <c r="H46" s="327"/>
      <c r="I46" s="327"/>
      <c r="J46" s="327"/>
      <c r="K46" s="327"/>
      <c r="L46" s="327"/>
      <c r="M46" s="327"/>
      <c r="N46" s="327"/>
      <c r="O46" s="327"/>
      <c r="P46" s="327"/>
      <c r="Q46" s="327"/>
      <c r="R46" s="327"/>
      <c r="S46" s="327"/>
      <c r="T46" s="327"/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  <c r="AK46" s="327"/>
      <c r="AL46" s="327"/>
      <c r="AM46" s="327"/>
      <c r="AN46" s="327"/>
      <c r="AO46" s="327"/>
      <c r="AP46" s="327"/>
      <c r="AQ46" s="327"/>
      <c r="AR46" s="327"/>
      <c r="AS46" s="327"/>
      <c r="AT46" s="327"/>
      <c r="AU46" s="327"/>
      <c r="AV46" s="327"/>
      <c r="AW46" s="327"/>
      <c r="AX46" s="327"/>
      <c r="AY46" s="327"/>
      <c r="AZ46" s="327"/>
      <c r="BA46" s="94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</row>
    <row r="47" spans="1:67" ht="13.5" customHeight="1" x14ac:dyDescent="0.2">
      <c r="A47" s="327" t="s">
        <v>92</v>
      </c>
      <c r="B47" s="327"/>
      <c r="C47" s="327"/>
      <c r="D47" s="327"/>
      <c r="E47" s="327" t="s">
        <v>93</v>
      </c>
      <c r="F47" s="327"/>
      <c r="G47" s="327"/>
      <c r="H47" s="327"/>
      <c r="I47" s="327" t="s">
        <v>94</v>
      </c>
      <c r="J47" s="327"/>
      <c r="K47" s="327"/>
      <c r="L47" s="327"/>
      <c r="M47" s="327" t="s">
        <v>95</v>
      </c>
      <c r="N47" s="327"/>
      <c r="O47" s="327"/>
      <c r="P47" s="327"/>
      <c r="Q47" s="327" t="s">
        <v>96</v>
      </c>
      <c r="R47" s="327"/>
      <c r="S47" s="327"/>
      <c r="T47" s="327"/>
      <c r="U47" s="327" t="s">
        <v>97</v>
      </c>
      <c r="V47" s="327"/>
      <c r="W47" s="327"/>
      <c r="X47" s="327"/>
      <c r="Y47" s="327" t="s">
        <v>98</v>
      </c>
      <c r="Z47" s="327"/>
      <c r="AA47" s="327"/>
      <c r="AB47" s="327"/>
      <c r="AC47" s="327" t="s">
        <v>99</v>
      </c>
      <c r="AD47" s="327"/>
      <c r="AE47" s="327"/>
      <c r="AF47" s="327"/>
      <c r="AG47" s="327" t="s">
        <v>100</v>
      </c>
      <c r="AH47" s="327"/>
      <c r="AI47" s="327"/>
      <c r="AJ47" s="327"/>
      <c r="AK47" s="327"/>
      <c r="AL47" s="327" t="s">
        <v>101</v>
      </c>
      <c r="AM47" s="327"/>
      <c r="AN47" s="327"/>
      <c r="AO47" s="327"/>
      <c r="AP47" s="327"/>
      <c r="AQ47" s="327" t="s">
        <v>102</v>
      </c>
      <c r="AR47" s="327"/>
      <c r="AS47" s="327"/>
      <c r="AT47" s="327"/>
      <c r="AU47" s="327"/>
      <c r="AV47" s="327" t="s">
        <v>103</v>
      </c>
      <c r="AW47" s="327"/>
      <c r="AX47" s="327"/>
      <c r="AY47" s="327"/>
      <c r="AZ47" s="327"/>
      <c r="BA47" s="94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</row>
    <row r="48" spans="1:67" ht="13.5" customHeight="1" x14ac:dyDescent="0.2">
      <c r="A48" s="327">
        <v>1</v>
      </c>
      <c r="B48" s="327"/>
      <c r="C48" s="327"/>
      <c r="D48" s="327"/>
      <c r="E48" s="327">
        <v>2</v>
      </c>
      <c r="F48" s="327"/>
      <c r="G48" s="327"/>
      <c r="H48" s="327"/>
      <c r="I48" s="327">
        <v>3</v>
      </c>
      <c r="J48" s="327"/>
      <c r="K48" s="327"/>
      <c r="L48" s="327"/>
      <c r="M48" s="327">
        <v>4</v>
      </c>
      <c r="N48" s="327"/>
      <c r="O48" s="327"/>
      <c r="P48" s="327"/>
      <c r="Q48" s="327">
        <v>5</v>
      </c>
      <c r="R48" s="327"/>
      <c r="S48" s="327"/>
      <c r="T48" s="327"/>
      <c r="U48" s="327">
        <v>6</v>
      </c>
      <c r="V48" s="327"/>
      <c r="W48" s="327"/>
      <c r="X48" s="327"/>
      <c r="Y48" s="327">
        <v>7</v>
      </c>
      <c r="Z48" s="327"/>
      <c r="AA48" s="327"/>
      <c r="AB48" s="327"/>
      <c r="AC48" s="327">
        <v>8</v>
      </c>
      <c r="AD48" s="327"/>
      <c r="AE48" s="327"/>
      <c r="AF48" s="327"/>
      <c r="AG48" s="327">
        <v>9</v>
      </c>
      <c r="AH48" s="327"/>
      <c r="AI48" s="327"/>
      <c r="AJ48" s="327"/>
      <c r="AK48" s="327"/>
      <c r="AL48" s="327">
        <v>10</v>
      </c>
      <c r="AM48" s="327"/>
      <c r="AN48" s="327"/>
      <c r="AO48" s="327"/>
      <c r="AP48" s="327"/>
      <c r="AQ48" s="327">
        <v>11</v>
      </c>
      <c r="AR48" s="327"/>
      <c r="AS48" s="327"/>
      <c r="AT48" s="327"/>
      <c r="AU48" s="327"/>
      <c r="AV48" s="327">
        <v>12</v>
      </c>
      <c r="AW48" s="327"/>
      <c r="AX48" s="327"/>
      <c r="AY48" s="327"/>
      <c r="AZ48" s="327"/>
      <c r="BA48" s="94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</row>
    <row r="49" spans="1:67" ht="13.5" customHeight="1" x14ac:dyDescent="0.2">
      <c r="A49" s="327"/>
      <c r="B49" s="327"/>
      <c r="C49" s="327"/>
      <c r="D49" s="327"/>
      <c r="E49" s="327"/>
      <c r="F49" s="327"/>
      <c r="G49" s="327"/>
      <c r="H49" s="327"/>
      <c r="I49" s="327"/>
      <c r="J49" s="327"/>
      <c r="K49" s="327"/>
      <c r="L49" s="327"/>
      <c r="M49" s="327"/>
      <c r="N49" s="327"/>
      <c r="O49" s="327"/>
      <c r="P49" s="327"/>
      <c r="Q49" s="327"/>
      <c r="R49" s="327"/>
      <c r="S49" s="327"/>
      <c r="T49" s="327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  <c r="AK49" s="327"/>
      <c r="AL49" s="327"/>
      <c r="AM49" s="327"/>
      <c r="AN49" s="327"/>
      <c r="AO49" s="327"/>
      <c r="AP49" s="327"/>
      <c r="AQ49" s="327"/>
      <c r="AR49" s="327"/>
      <c r="AS49" s="327"/>
      <c r="AT49" s="327"/>
      <c r="AU49" s="327"/>
      <c r="AV49" s="327"/>
      <c r="AW49" s="327"/>
      <c r="AX49" s="327"/>
      <c r="AY49" s="327"/>
      <c r="AZ49" s="327"/>
      <c r="BA49" s="94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</row>
    <row r="50" spans="1:67" ht="13.5" customHeight="1" x14ac:dyDescent="0.2">
      <c r="A50" s="327"/>
      <c r="B50" s="327"/>
      <c r="C50" s="327"/>
      <c r="D50" s="327"/>
      <c r="E50" s="327"/>
      <c r="F50" s="327"/>
      <c r="G50" s="327"/>
      <c r="H50" s="327"/>
      <c r="I50" s="327"/>
      <c r="J50" s="327"/>
      <c r="K50" s="327"/>
      <c r="L50" s="327"/>
      <c r="M50" s="327"/>
      <c r="N50" s="327"/>
      <c r="O50" s="327"/>
      <c r="P50" s="327"/>
      <c r="Q50" s="327"/>
      <c r="R50" s="327"/>
      <c r="S50" s="327"/>
      <c r="T50" s="327"/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  <c r="AK50" s="327"/>
      <c r="AL50" s="327"/>
      <c r="AM50" s="327"/>
      <c r="AN50" s="327"/>
      <c r="AO50" s="327"/>
      <c r="AP50" s="327"/>
      <c r="AQ50" s="327"/>
      <c r="AR50" s="327"/>
      <c r="AS50" s="327"/>
      <c r="AT50" s="327"/>
      <c r="AU50" s="327"/>
      <c r="AV50" s="327"/>
      <c r="AW50" s="327"/>
      <c r="AX50" s="327"/>
      <c r="AY50" s="327"/>
      <c r="AZ50" s="327"/>
      <c r="BA50" s="94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</row>
    <row r="51" spans="1:67" ht="13.5" customHeight="1" x14ac:dyDescent="0.2">
      <c r="A51" s="327"/>
      <c r="B51" s="327"/>
      <c r="C51" s="327"/>
      <c r="D51" s="327"/>
      <c r="E51" s="327"/>
      <c r="F51" s="327"/>
      <c r="G51" s="327"/>
      <c r="H51" s="327"/>
      <c r="I51" s="327"/>
      <c r="J51" s="327"/>
      <c r="K51" s="327"/>
      <c r="L51" s="327"/>
      <c r="M51" s="327"/>
      <c r="N51" s="327"/>
      <c r="O51" s="327"/>
      <c r="P51" s="327"/>
      <c r="Q51" s="327"/>
      <c r="R51" s="327"/>
      <c r="S51" s="327"/>
      <c r="T51" s="327"/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  <c r="AK51" s="327"/>
      <c r="AL51" s="327"/>
      <c r="AM51" s="327"/>
      <c r="AN51" s="327"/>
      <c r="AO51" s="327"/>
      <c r="AP51" s="327"/>
      <c r="AQ51" s="327"/>
      <c r="AR51" s="327"/>
      <c r="AS51" s="327"/>
      <c r="AT51" s="327"/>
      <c r="AU51" s="327"/>
      <c r="AV51" s="327"/>
      <c r="AW51" s="327"/>
      <c r="AX51" s="327"/>
      <c r="AY51" s="327"/>
      <c r="AZ51" s="327"/>
      <c r="BA51" s="94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</row>
    <row r="52" spans="1:67" ht="13.5" customHeight="1" x14ac:dyDescent="0.2">
      <c r="A52" s="327"/>
      <c r="B52" s="327"/>
      <c r="C52" s="327"/>
      <c r="D52" s="327"/>
      <c r="E52" s="327"/>
      <c r="F52" s="327"/>
      <c r="G52" s="327"/>
      <c r="H52" s="327"/>
      <c r="I52" s="327"/>
      <c r="J52" s="327"/>
      <c r="K52" s="327"/>
      <c r="L52" s="327"/>
      <c r="M52" s="327"/>
      <c r="N52" s="327"/>
      <c r="O52" s="327"/>
      <c r="P52" s="327"/>
      <c r="Q52" s="327"/>
      <c r="R52" s="327"/>
      <c r="S52" s="327"/>
      <c r="T52" s="327"/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7"/>
      <c r="AH52" s="327"/>
      <c r="AI52" s="327"/>
      <c r="AJ52" s="327"/>
      <c r="AK52" s="327"/>
      <c r="AL52" s="327"/>
      <c r="AM52" s="327"/>
      <c r="AN52" s="327"/>
      <c r="AO52" s="327"/>
      <c r="AP52" s="327"/>
      <c r="AQ52" s="327"/>
      <c r="AR52" s="327"/>
      <c r="AS52" s="327"/>
      <c r="AT52" s="327"/>
      <c r="AU52" s="327"/>
      <c r="AV52" s="327"/>
      <c r="AW52" s="327"/>
      <c r="AX52" s="327"/>
      <c r="AY52" s="327"/>
      <c r="AZ52" s="327"/>
      <c r="BA52" s="94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</row>
    <row r="53" spans="1:67" ht="12.75" customHeight="1" x14ac:dyDescent="0.2">
      <c r="BA53" s="94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</row>
    <row r="54" spans="1:67" ht="12.75" customHeight="1" x14ac:dyDescent="0.2">
      <c r="BA54" s="94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</row>
    <row r="55" spans="1:67" ht="12.75" customHeight="1" x14ac:dyDescent="0.2">
      <c r="A55" s="8" t="s">
        <v>20</v>
      </c>
      <c r="BA55" s="94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</row>
    <row r="56" spans="1:67" ht="12.75" customHeight="1" x14ac:dyDescent="0.2">
      <c r="A56" s="8" t="s">
        <v>18</v>
      </c>
      <c r="BA56" s="94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</row>
    <row r="57" spans="1:67" ht="12.75" customHeight="1" x14ac:dyDescent="0.2">
      <c r="A57" s="9" t="s">
        <v>19</v>
      </c>
      <c r="S57" s="324"/>
      <c r="T57" s="324"/>
      <c r="U57" s="324"/>
      <c r="V57" s="324"/>
      <c r="W57" s="324"/>
      <c r="X57" s="324"/>
      <c r="Y57" s="324"/>
      <c r="AQ57" s="324"/>
      <c r="AR57" s="324"/>
      <c r="AS57" s="324"/>
      <c r="AT57" s="324"/>
      <c r="AU57" s="324"/>
      <c r="AV57" s="324"/>
      <c r="AW57" s="324"/>
      <c r="AX57" s="324"/>
      <c r="AY57" s="324"/>
      <c r="AZ57" s="324"/>
      <c r="BA57" s="94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</row>
    <row r="58" spans="1:67" ht="12.75" customHeight="1" x14ac:dyDescent="0.2">
      <c r="A58" s="9"/>
      <c r="S58" s="321" t="s">
        <v>123</v>
      </c>
      <c r="T58" s="321"/>
      <c r="U58" s="321"/>
      <c r="V58" s="321"/>
      <c r="W58" s="321"/>
      <c r="X58" s="321"/>
      <c r="Y58" s="321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321" t="s">
        <v>124</v>
      </c>
      <c r="AR58" s="321"/>
      <c r="AS58" s="321"/>
      <c r="AT58" s="321"/>
      <c r="AU58" s="321"/>
      <c r="AV58" s="321"/>
      <c r="AW58" s="321"/>
      <c r="AX58" s="321"/>
      <c r="AY58" s="321"/>
      <c r="AZ58" s="321"/>
      <c r="BA58" s="94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</row>
    <row r="59" spans="1:67" ht="7.5" customHeight="1" x14ac:dyDescent="0.2">
      <c r="BA59" s="94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</row>
    <row r="60" spans="1:67" ht="26.25" customHeight="1" x14ac:dyDescent="0.2">
      <c r="A60" s="328" t="s">
        <v>107</v>
      </c>
      <c r="B60" s="328"/>
      <c r="C60" s="328"/>
      <c r="D60" s="328"/>
      <c r="E60" s="328"/>
      <c r="F60" s="328"/>
      <c r="G60" s="328"/>
      <c r="H60" s="328"/>
      <c r="I60" s="328"/>
      <c r="J60" s="328"/>
      <c r="K60" s="328"/>
      <c r="L60" s="328"/>
      <c r="M60" s="328"/>
      <c r="N60" s="328"/>
      <c r="O60" s="328"/>
      <c r="P60" s="328"/>
      <c r="Q60" s="328"/>
      <c r="R60" s="328"/>
      <c r="S60" s="328"/>
      <c r="T60" s="328"/>
      <c r="U60" s="328"/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328"/>
      <c r="AG60" s="328"/>
      <c r="AH60" s="328"/>
      <c r="AI60" s="328"/>
      <c r="AJ60" s="328"/>
      <c r="AK60" s="328"/>
      <c r="AL60" s="328"/>
      <c r="AM60" s="328"/>
      <c r="AN60" s="328"/>
      <c r="AO60" s="328"/>
      <c r="AP60" s="328"/>
      <c r="AQ60" s="328"/>
      <c r="AR60" s="328"/>
      <c r="AS60" s="328"/>
      <c r="AT60" s="328"/>
      <c r="AU60" s="328"/>
      <c r="AV60" s="328"/>
      <c r="AW60" s="328"/>
      <c r="AX60" s="328"/>
      <c r="AY60" s="328"/>
      <c r="AZ60" s="328"/>
      <c r="BA60" s="94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</row>
    <row r="61" spans="1:67" ht="12.75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94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</row>
    <row r="62" spans="1:67" ht="12.75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94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</row>
    <row r="63" spans="1:67" ht="12.75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94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</row>
    <row r="64" spans="1:67" ht="12.75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94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</row>
    <row r="65" spans="1:67" ht="12.75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94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</row>
    <row r="66" spans="1:67" ht="12.75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94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</row>
    <row r="67" spans="1:67" ht="12.7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94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</row>
    <row r="68" spans="1:67" ht="12.7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94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</row>
    <row r="69" spans="1:67" ht="12.7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94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</row>
    <row r="70" spans="1:67" ht="12.7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94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</row>
    <row r="71" spans="1:67" ht="12.7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94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</row>
    <row r="72" spans="1:67" ht="12.7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94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</row>
    <row r="73" spans="1:67" ht="12.7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94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</row>
    <row r="74" spans="1:67" ht="12.75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94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</row>
    <row r="75" spans="1:67" ht="12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94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</row>
    <row r="76" spans="1:67" ht="12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94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</row>
    <row r="77" spans="1:67" ht="12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94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</row>
    <row r="78" spans="1:67" ht="12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94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</row>
    <row r="79" spans="1:67" ht="12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94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</row>
    <row r="80" spans="1:67" ht="12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94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</row>
    <row r="81" spans="1:67" ht="12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94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</row>
    <row r="82" spans="1:67" ht="12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94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</row>
    <row r="83" spans="1:67" ht="12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94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</row>
    <row r="84" spans="1:67" ht="12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94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</row>
    <row r="85" spans="1:67" ht="12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94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</row>
    <row r="86" spans="1:67" ht="12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94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</row>
    <row r="87" spans="1:67" ht="12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94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</row>
    <row r="88" spans="1:67" ht="12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94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</row>
    <row r="89" spans="1:67" ht="12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94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</row>
    <row r="90" spans="1:67" ht="12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94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</row>
    <row r="91" spans="1:67" ht="12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94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</row>
    <row r="92" spans="1:67" ht="12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94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</row>
    <row r="93" spans="1:67" ht="12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94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</row>
    <row r="94" spans="1:67" ht="12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94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</row>
    <row r="95" spans="1:67" ht="12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94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</row>
    <row r="96" spans="1:67" ht="12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94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</row>
    <row r="97" spans="1:67" ht="12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94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</row>
    <row r="98" spans="1:67" ht="12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94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</row>
    <row r="99" spans="1:67" ht="12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94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</row>
    <row r="100" spans="1:67" ht="12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94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</row>
    <row r="101" spans="1:67" ht="12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94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</row>
  </sheetData>
  <mergeCells count="320">
    <mergeCell ref="A32:C32"/>
    <mergeCell ref="D32:AE32"/>
    <mergeCell ref="AF32:AJ32"/>
    <mergeCell ref="AK32:AR32"/>
    <mergeCell ref="A31:C31"/>
    <mergeCell ref="D31:AE31"/>
    <mergeCell ref="AF31:AJ31"/>
    <mergeCell ref="AK31:AR31"/>
    <mergeCell ref="AS31:AZ31"/>
    <mergeCell ref="A30:C30"/>
    <mergeCell ref="D30:AE30"/>
    <mergeCell ref="AF30:AJ30"/>
    <mergeCell ref="AK30:AR30"/>
    <mergeCell ref="A29:C29"/>
    <mergeCell ref="D29:AE29"/>
    <mergeCell ref="AF29:AJ29"/>
    <mergeCell ref="AK29:AR29"/>
    <mergeCell ref="AS29:AZ29"/>
    <mergeCell ref="A28:C28"/>
    <mergeCell ref="D28:AE28"/>
    <mergeCell ref="AF28:AJ28"/>
    <mergeCell ref="AK28:AR28"/>
    <mergeCell ref="A27:C27"/>
    <mergeCell ref="D27:AE27"/>
    <mergeCell ref="AF27:AJ27"/>
    <mergeCell ref="AK27:AR27"/>
    <mergeCell ref="AS27:AZ27"/>
    <mergeCell ref="A26:C26"/>
    <mergeCell ref="D26:AE26"/>
    <mergeCell ref="AF26:AJ26"/>
    <mergeCell ref="AK26:AR26"/>
    <mergeCell ref="A24:C24"/>
    <mergeCell ref="D24:AE24"/>
    <mergeCell ref="AF24:AJ24"/>
    <mergeCell ref="AK24:AR24"/>
    <mergeCell ref="A25:C25"/>
    <mergeCell ref="D25:AE25"/>
    <mergeCell ref="AF25:AJ25"/>
    <mergeCell ref="AK25:AR25"/>
    <mergeCell ref="AC52:AF52"/>
    <mergeCell ref="AG52:AK52"/>
    <mergeCell ref="AL52:AP52"/>
    <mergeCell ref="AQ52:AU52"/>
    <mergeCell ref="AL51:AP51"/>
    <mergeCell ref="AC49:AF49"/>
    <mergeCell ref="AG49:AK49"/>
    <mergeCell ref="AV52:AZ52"/>
    <mergeCell ref="AS25:AZ25"/>
    <mergeCell ref="AS26:AZ26"/>
    <mergeCell ref="AS28:AZ28"/>
    <mergeCell ref="AS30:AZ30"/>
    <mergeCell ref="AS32:AZ32"/>
    <mergeCell ref="AQ51:AU51"/>
    <mergeCell ref="AV51:AZ51"/>
    <mergeCell ref="AV50:AZ50"/>
    <mergeCell ref="AX37:AX38"/>
    <mergeCell ref="AL49:AP49"/>
    <mergeCell ref="AQ49:AU49"/>
    <mergeCell ref="AV49:AZ49"/>
    <mergeCell ref="AK43:AL43"/>
    <mergeCell ref="AM43:AN43"/>
    <mergeCell ref="AK42:AL42"/>
    <mergeCell ref="AM42:AN42"/>
    <mergeCell ref="AL48:AP48"/>
    <mergeCell ref="AQ48:AU48"/>
    <mergeCell ref="AV48:AZ48"/>
    <mergeCell ref="AE41:AH41"/>
    <mergeCell ref="AI41:AJ41"/>
    <mergeCell ref="A52:D52"/>
    <mergeCell ref="E52:H52"/>
    <mergeCell ref="I52:L52"/>
    <mergeCell ref="M52:P52"/>
    <mergeCell ref="Q52:T52"/>
    <mergeCell ref="U52:X52"/>
    <mergeCell ref="Y52:AB52"/>
    <mergeCell ref="A51:D51"/>
    <mergeCell ref="E51:H51"/>
    <mergeCell ref="I51:L51"/>
    <mergeCell ref="M51:P51"/>
    <mergeCell ref="Q51:T51"/>
    <mergeCell ref="U51:X51"/>
    <mergeCell ref="Y51:AB51"/>
    <mergeCell ref="AC51:AF51"/>
    <mergeCell ref="AG51:AK51"/>
    <mergeCell ref="U50:X50"/>
    <mergeCell ref="Y50:AB50"/>
    <mergeCell ref="AC50:AF50"/>
    <mergeCell ref="AG50:AK50"/>
    <mergeCell ref="AL50:AP50"/>
    <mergeCell ref="AQ50:AU50"/>
    <mergeCell ref="A50:D50"/>
    <mergeCell ref="E50:H50"/>
    <mergeCell ref="I50:L50"/>
    <mergeCell ref="M50:P50"/>
    <mergeCell ref="Q50:T50"/>
    <mergeCell ref="A49:D49"/>
    <mergeCell ref="E49:H49"/>
    <mergeCell ref="I49:L49"/>
    <mergeCell ref="M49:P49"/>
    <mergeCell ref="Q49:T49"/>
    <mergeCell ref="U49:X49"/>
    <mergeCell ref="Y49:AB49"/>
    <mergeCell ref="M48:P48"/>
    <mergeCell ref="Q48:T48"/>
    <mergeCell ref="U48:X48"/>
    <mergeCell ref="Y48:AB48"/>
    <mergeCell ref="AC48:AF48"/>
    <mergeCell ref="AG48:AK48"/>
    <mergeCell ref="I47:L47"/>
    <mergeCell ref="E47:H47"/>
    <mergeCell ref="A47:D47"/>
    <mergeCell ref="A48:D48"/>
    <mergeCell ref="E48:H48"/>
    <mergeCell ref="I48:L48"/>
    <mergeCell ref="AM44:AN44"/>
    <mergeCell ref="AC47:AF47"/>
    <mergeCell ref="Y47:AB47"/>
    <mergeCell ref="U47:X47"/>
    <mergeCell ref="Q47:T47"/>
    <mergeCell ref="M47:P47"/>
    <mergeCell ref="W44:X44"/>
    <mergeCell ref="Y44:Z44"/>
    <mergeCell ref="AA44:AD44"/>
    <mergeCell ref="AE44:AH44"/>
    <mergeCell ref="AI44:AJ44"/>
    <mergeCell ref="AK44:AL44"/>
    <mergeCell ref="A44:D44"/>
    <mergeCell ref="E44:F44"/>
    <mergeCell ref="G44:H44"/>
    <mergeCell ref="I44:M44"/>
    <mergeCell ref="N44:P44"/>
    <mergeCell ref="Q44:R44"/>
    <mergeCell ref="S44:T44"/>
    <mergeCell ref="U44:V44"/>
    <mergeCell ref="U43:V43"/>
    <mergeCell ref="W43:X43"/>
    <mergeCell ref="Y43:Z43"/>
    <mergeCell ref="AA43:AD43"/>
    <mergeCell ref="AE43:AH43"/>
    <mergeCell ref="AI43:AJ43"/>
    <mergeCell ref="AI42:AJ42"/>
    <mergeCell ref="W42:X42"/>
    <mergeCell ref="Y42:Z42"/>
    <mergeCell ref="AA42:AD42"/>
    <mergeCell ref="AE42:AH42"/>
    <mergeCell ref="A43:D43"/>
    <mergeCell ref="E43:F43"/>
    <mergeCell ref="G43:H43"/>
    <mergeCell ref="I43:M43"/>
    <mergeCell ref="N43:P43"/>
    <mergeCell ref="Q43:R43"/>
    <mergeCell ref="S43:T43"/>
    <mergeCell ref="S42:T42"/>
    <mergeCell ref="U42:V42"/>
    <mergeCell ref="A42:D42"/>
    <mergeCell ref="E42:F42"/>
    <mergeCell ref="G42:H42"/>
    <mergeCell ref="I42:M42"/>
    <mergeCell ref="N42:P42"/>
    <mergeCell ref="Q42:R42"/>
    <mergeCell ref="AI40:AJ40"/>
    <mergeCell ref="AK40:AL40"/>
    <mergeCell ref="AM40:AN40"/>
    <mergeCell ref="A41:D41"/>
    <mergeCell ref="E41:F41"/>
    <mergeCell ref="G41:H41"/>
    <mergeCell ref="I41:M41"/>
    <mergeCell ref="W41:X41"/>
    <mergeCell ref="Y41:Z41"/>
    <mergeCell ref="AA41:AD41"/>
    <mergeCell ref="S40:T40"/>
    <mergeCell ref="AE40:AH40"/>
    <mergeCell ref="U40:V40"/>
    <mergeCell ref="W40:X40"/>
    <mergeCell ref="Y40:Z40"/>
    <mergeCell ref="AA40:AD40"/>
    <mergeCell ref="A39:D39"/>
    <mergeCell ref="E39:F39"/>
    <mergeCell ref="G39:H39"/>
    <mergeCell ref="I39:M39"/>
    <mergeCell ref="N39:P39"/>
    <mergeCell ref="Q39:R39"/>
    <mergeCell ref="A40:D40"/>
    <mergeCell ref="E40:F40"/>
    <mergeCell ref="G40:H40"/>
    <mergeCell ref="I40:M40"/>
    <mergeCell ref="N40:P40"/>
    <mergeCell ref="Q40:R40"/>
    <mergeCell ref="A35:D38"/>
    <mergeCell ref="E36:F38"/>
    <mergeCell ref="G36:H38"/>
    <mergeCell ref="AM38:AN38"/>
    <mergeCell ref="AK38:AL38"/>
    <mergeCell ref="AI38:AJ38"/>
    <mergeCell ref="AE37:AH38"/>
    <mergeCell ref="E35:AN35"/>
    <mergeCell ref="I36:AN36"/>
    <mergeCell ref="I37:M38"/>
    <mergeCell ref="AS37:AS38"/>
    <mergeCell ref="AT37:AT38"/>
    <mergeCell ref="AU37:AU38"/>
    <mergeCell ref="AV37:AV38"/>
    <mergeCell ref="AW37:AW38"/>
    <mergeCell ref="AO35:AZ35"/>
    <mergeCell ref="AY37:AY38"/>
    <mergeCell ref="AZ37:AZ38"/>
    <mergeCell ref="AR37:AR38"/>
    <mergeCell ref="AQ37:AQ38"/>
    <mergeCell ref="N37:P38"/>
    <mergeCell ref="Q37:R38"/>
    <mergeCell ref="S37:T38"/>
    <mergeCell ref="U37:V38"/>
    <mergeCell ref="W37:X38"/>
    <mergeCell ref="Y37:Z38"/>
    <mergeCell ref="AI37:AN37"/>
    <mergeCell ref="Q41:R41"/>
    <mergeCell ref="S41:T41"/>
    <mergeCell ref="U41:V41"/>
    <mergeCell ref="AO37:AO38"/>
    <mergeCell ref="AP37:AP38"/>
    <mergeCell ref="AA37:AD38"/>
    <mergeCell ref="S39:T39"/>
    <mergeCell ref="U39:V39"/>
    <mergeCell ref="W39:X39"/>
    <mergeCell ref="AI39:AJ39"/>
    <mergeCell ref="AK39:AL39"/>
    <mergeCell ref="AM39:AN39"/>
    <mergeCell ref="Y39:Z39"/>
    <mergeCell ref="AA39:AD39"/>
    <mergeCell ref="AE39:AH39"/>
    <mergeCell ref="AK41:AL41"/>
    <mergeCell ref="AM41:AN41"/>
    <mergeCell ref="D20:AE20"/>
    <mergeCell ref="D22:AE22"/>
    <mergeCell ref="D23:AE23"/>
    <mergeCell ref="AF19:AJ19"/>
    <mergeCell ref="AF20:AJ20"/>
    <mergeCell ref="A21:AZ21"/>
    <mergeCell ref="AS20:AZ20"/>
    <mergeCell ref="A20:C20"/>
    <mergeCell ref="A8:C8"/>
    <mergeCell ref="A10:AZ10"/>
    <mergeCell ref="A9:C9"/>
    <mergeCell ref="D13:AE13"/>
    <mergeCell ref="D14:AE14"/>
    <mergeCell ref="D15:AE15"/>
    <mergeCell ref="AS12:AZ12"/>
    <mergeCell ref="AS13:AZ13"/>
    <mergeCell ref="AF13:AJ13"/>
    <mergeCell ref="A11:C11"/>
    <mergeCell ref="D16:AE16"/>
    <mergeCell ref="AF9:AJ9"/>
    <mergeCell ref="AK8:AR8"/>
    <mergeCell ref="AK9:AR9"/>
    <mergeCell ref="AF22:AJ22"/>
    <mergeCell ref="A22:C22"/>
    <mergeCell ref="D12:AE12"/>
    <mergeCell ref="AF11:AJ11"/>
    <mergeCell ref="AF12:AJ12"/>
    <mergeCell ref="A13:C13"/>
    <mergeCell ref="A7:AZ7"/>
    <mergeCell ref="A18:C18"/>
    <mergeCell ref="AF17:AJ17"/>
    <mergeCell ref="D8:AE8"/>
    <mergeCell ref="D9:AE9"/>
    <mergeCell ref="D17:AE17"/>
    <mergeCell ref="D18:AE18"/>
    <mergeCell ref="AK11:AR11"/>
    <mergeCell ref="AK12:AR12"/>
    <mergeCell ref="D11:AE11"/>
    <mergeCell ref="AS8:AZ8"/>
    <mergeCell ref="AF8:AJ8"/>
    <mergeCell ref="A19:C19"/>
    <mergeCell ref="D19:AE19"/>
    <mergeCell ref="N41:P41"/>
    <mergeCell ref="AF16:AJ16"/>
    <mergeCell ref="AS17:AZ17"/>
    <mergeCell ref="AK17:AR17"/>
    <mergeCell ref="AK18:AR18"/>
    <mergeCell ref="AS19:AZ19"/>
    <mergeCell ref="A5:AZ5"/>
    <mergeCell ref="A12:C12"/>
    <mergeCell ref="A23:C23"/>
    <mergeCell ref="A16:C16"/>
    <mergeCell ref="AS14:AZ14"/>
    <mergeCell ref="AF14:AJ14"/>
    <mergeCell ref="AF15:AJ15"/>
    <mergeCell ref="AK13:AR13"/>
    <mergeCell ref="AS9:AZ9"/>
    <mergeCell ref="AS11:AZ11"/>
    <mergeCell ref="AS18:AZ18"/>
    <mergeCell ref="AQ57:AZ57"/>
    <mergeCell ref="AS23:AZ23"/>
    <mergeCell ref="AS22:AZ22"/>
    <mergeCell ref="AK14:AR14"/>
    <mergeCell ref="AK15:AR15"/>
    <mergeCell ref="AK16:AR16"/>
    <mergeCell ref="AS16:AZ16"/>
    <mergeCell ref="AS15:AZ15"/>
    <mergeCell ref="AS24:AZ24"/>
    <mergeCell ref="AQ47:AU47"/>
    <mergeCell ref="AL47:AP47"/>
    <mergeCell ref="AG47:AK47"/>
    <mergeCell ref="AF23:AJ23"/>
    <mergeCell ref="A60:AZ60"/>
    <mergeCell ref="A14:C14"/>
    <mergeCell ref="A15:C15"/>
    <mergeCell ref="A17:C17"/>
    <mergeCell ref="AK23:AR23"/>
    <mergeCell ref="AK19:AR19"/>
    <mergeCell ref="S58:Y58"/>
    <mergeCell ref="AQ58:AZ58"/>
    <mergeCell ref="AO36:AZ36"/>
    <mergeCell ref="A34:AZ34"/>
    <mergeCell ref="S57:Y57"/>
    <mergeCell ref="AF18:AJ18"/>
    <mergeCell ref="AK22:AR22"/>
    <mergeCell ref="AK20:AR20"/>
    <mergeCell ref="A46:AZ46"/>
    <mergeCell ref="AV47:AZ47"/>
  </mergeCells>
  <phoneticPr fontId="0" type="noConversion"/>
  <dataValidations count="2">
    <dataValidation type="list" allowBlank="1" showInputMessage="1" showErrorMessage="1" sqref="E40:F44">
      <formula1>Код</formula1>
    </dataValidation>
    <dataValidation type="list" allowBlank="1" showInputMessage="1" showErrorMessage="1" sqref="AO40:AZ44">
      <formula1>$BA$36:$BA$37</formula1>
    </dataValidation>
  </dataValidations>
  <pageMargins left="0.19685039370078741" right="0.19685039370078741" top="0.59055118110236227" bottom="0.39370078740157483" header="0.31496062992125984" footer="0.31496062992125984"/>
  <pageSetup paperSize="9" orientation="landscape" r:id="rId1"/>
  <headerFooter alignWithMargins="0"/>
  <rowBreaks count="1" manualBreakCount="1">
    <brk id="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showGridLines="0" workbookViewId="0">
      <selection activeCell="C1" sqref="C1"/>
    </sheetView>
  </sheetViews>
  <sheetFormatPr defaultRowHeight="12.75" x14ac:dyDescent="0.2"/>
  <cols>
    <col min="1" max="1" width="9.140625" style="89"/>
    <col min="2" max="2" width="80.28515625" style="89" customWidth="1"/>
    <col min="3" max="16384" width="9.140625" style="89"/>
  </cols>
  <sheetData>
    <row r="1" spans="1:2" x14ac:dyDescent="0.2">
      <c r="B1" s="90" t="s">
        <v>352</v>
      </c>
    </row>
    <row r="2" spans="1:2" x14ac:dyDescent="0.2">
      <c r="B2" s="90" t="s">
        <v>353</v>
      </c>
    </row>
    <row r="3" spans="1:2" x14ac:dyDescent="0.2">
      <c r="B3" s="90" t="s">
        <v>354</v>
      </c>
    </row>
    <row r="4" spans="1:2" x14ac:dyDescent="0.2">
      <c r="B4" s="90" t="s">
        <v>355</v>
      </c>
    </row>
    <row r="5" spans="1:2" ht="15.75" x14ac:dyDescent="0.25">
      <c r="A5" s="342" t="s">
        <v>356</v>
      </c>
      <c r="B5" s="342"/>
    </row>
    <row r="6" spans="1:2" ht="15.75" x14ac:dyDescent="0.25">
      <c r="A6" s="342" t="s">
        <v>357</v>
      </c>
      <c r="B6" s="342"/>
    </row>
    <row r="7" spans="1:2" ht="15.75" x14ac:dyDescent="0.25">
      <c r="A7" s="91"/>
      <c r="B7" s="91"/>
    </row>
    <row r="8" spans="1:2" ht="17.25" customHeight="1" x14ac:dyDescent="0.2">
      <c r="A8" s="92" t="s">
        <v>358</v>
      </c>
      <c r="B8" s="92" t="s">
        <v>359</v>
      </c>
    </row>
    <row r="9" spans="1:2" ht="25.5" x14ac:dyDescent="0.2">
      <c r="A9" s="88">
        <v>1</v>
      </c>
      <c r="B9" s="93" t="s">
        <v>360</v>
      </c>
    </row>
    <row r="10" spans="1:2" x14ac:dyDescent="0.2">
      <c r="A10" s="88">
        <v>2</v>
      </c>
      <c r="B10" s="93" t="s">
        <v>361</v>
      </c>
    </row>
    <row r="11" spans="1:2" x14ac:dyDescent="0.2">
      <c r="A11" s="88">
        <v>3</v>
      </c>
      <c r="B11" s="93" t="s">
        <v>362</v>
      </c>
    </row>
    <row r="12" spans="1:2" ht="12" customHeight="1" x14ac:dyDescent="0.2">
      <c r="A12" s="88">
        <v>4</v>
      </c>
      <c r="B12" s="93" t="s">
        <v>363</v>
      </c>
    </row>
    <row r="13" spans="1:2" x14ac:dyDescent="0.2">
      <c r="A13" s="88">
        <v>5</v>
      </c>
      <c r="B13" s="93" t="s">
        <v>364</v>
      </c>
    </row>
    <row r="14" spans="1:2" ht="63.75" x14ac:dyDescent="0.2">
      <c r="A14" s="88">
        <v>6</v>
      </c>
      <c r="B14" s="93" t="s">
        <v>370</v>
      </c>
    </row>
    <row r="15" spans="1:2" x14ac:dyDescent="0.2">
      <c r="A15" s="88">
        <v>7</v>
      </c>
      <c r="B15" s="93" t="s">
        <v>365</v>
      </c>
    </row>
    <row r="16" spans="1:2" x14ac:dyDescent="0.2">
      <c r="A16" s="88">
        <v>8</v>
      </c>
      <c r="B16" s="93" t="s">
        <v>366</v>
      </c>
    </row>
    <row r="17" spans="1:2" ht="25.5" x14ac:dyDescent="0.2">
      <c r="A17" s="88">
        <v>9</v>
      </c>
      <c r="B17" s="93" t="s">
        <v>367</v>
      </c>
    </row>
    <row r="18" spans="1:2" ht="25.5" x14ac:dyDescent="0.2">
      <c r="A18" s="88">
        <v>10</v>
      </c>
      <c r="B18" s="93" t="s">
        <v>368</v>
      </c>
    </row>
    <row r="19" spans="1:2" ht="25.5" x14ac:dyDescent="0.2">
      <c r="A19" s="88">
        <v>11</v>
      </c>
      <c r="B19" s="93" t="s">
        <v>369</v>
      </c>
    </row>
  </sheetData>
  <mergeCells count="2">
    <mergeCell ref="A5:B5"/>
    <mergeCell ref="A6:B6"/>
  </mergeCells>
  <phoneticPr fontId="27" type="noConversion"/>
  <pageMargins left="0.78740157480314965" right="0.39370078740157483" top="0.78740157480314965" bottom="0.39370078740157483" header="0.51181102362204722" footer="0.51181102362204722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workbookViewId="0">
      <selection activeCell="AJ1" sqref="AJ1"/>
    </sheetView>
  </sheetViews>
  <sheetFormatPr defaultColWidth="2.5703125" defaultRowHeight="12.75" x14ac:dyDescent="0.2"/>
  <sheetData/>
  <pageMargins left="0.39370078740157483" right="0.19685039370078741" top="0.39370078740157483" bottom="0.39370078740157483" header="0.31496062992125984" footer="0.31496062992125984"/>
  <pageSetup paperSize="9" fitToHeight="100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54" r:id="rId4">
          <objectPr defaultSiz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34</xdr:col>
                <xdr:colOff>133350</xdr:colOff>
                <xdr:row>61</xdr:row>
                <xdr:rowOff>57150</xdr:rowOff>
              </to>
            </anchor>
          </objectPr>
        </oleObject>
      </mc:Choice>
      <mc:Fallback>
        <oleObject progId="Word.Document.12" shapeId="2054" r:id="rId4"/>
      </mc:Fallback>
    </mc:AlternateContent>
    <mc:AlternateContent xmlns:mc="http://schemas.openxmlformats.org/markup-compatibility/2006">
      <mc:Choice Requires="x14">
        <oleObject progId="Word.Document.12" shapeId="2055" r:id="rId6">
          <objectPr defaultSize="0" r:id="rId7">
            <anchor moveWithCells="1">
              <from>
                <xdr:col>0</xdr:col>
                <xdr:colOff>0</xdr:colOff>
                <xdr:row>62</xdr:row>
                <xdr:rowOff>0</xdr:rowOff>
              </from>
              <to>
                <xdr:col>34</xdr:col>
                <xdr:colOff>133350</xdr:colOff>
                <xdr:row>123</xdr:row>
                <xdr:rowOff>76200</xdr:rowOff>
              </to>
            </anchor>
          </objectPr>
        </oleObject>
      </mc:Choice>
      <mc:Fallback>
        <oleObject progId="Word.Document.12" shapeId="2055" r:id="rId6"/>
      </mc:Fallback>
    </mc:AlternateContent>
    <mc:AlternateContent xmlns:mc="http://schemas.openxmlformats.org/markup-compatibility/2006">
      <mc:Choice Requires="x14">
        <oleObject progId="Word.Document.12" shapeId="2056" r:id="rId8">
          <objectPr defaultSize="0" r:id="rId9">
            <anchor moveWithCells="1">
              <from>
                <xdr:col>0</xdr:col>
                <xdr:colOff>0</xdr:colOff>
                <xdr:row>124</xdr:row>
                <xdr:rowOff>0</xdr:rowOff>
              </from>
              <to>
                <xdr:col>34</xdr:col>
                <xdr:colOff>133350</xdr:colOff>
                <xdr:row>184</xdr:row>
                <xdr:rowOff>76200</xdr:rowOff>
              </to>
            </anchor>
          </objectPr>
        </oleObject>
      </mc:Choice>
      <mc:Fallback>
        <oleObject progId="Word.Document.12" shapeId="2056" r:id="rId8"/>
      </mc:Fallback>
    </mc:AlternateContent>
    <mc:AlternateContent xmlns:mc="http://schemas.openxmlformats.org/markup-compatibility/2006">
      <mc:Choice Requires="x14">
        <oleObject progId="Word.Document.12" shapeId="2057" r:id="rId10">
          <objectPr defaultSize="0" r:id="rId11">
            <anchor moveWithCells="1">
              <from>
                <xdr:col>0</xdr:col>
                <xdr:colOff>0</xdr:colOff>
                <xdr:row>185</xdr:row>
                <xdr:rowOff>0</xdr:rowOff>
              </from>
              <to>
                <xdr:col>34</xdr:col>
                <xdr:colOff>133350</xdr:colOff>
                <xdr:row>231</xdr:row>
                <xdr:rowOff>95250</xdr:rowOff>
              </to>
            </anchor>
          </objectPr>
        </oleObject>
      </mc:Choice>
      <mc:Fallback>
        <oleObject progId="Word.Document.12" shapeId="2057" r:id="rId10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Налог на прибыль</vt:lpstr>
      <vt:lpstr>Приложение</vt:lpstr>
      <vt:lpstr>Коды типов объектов (мест)</vt:lpstr>
      <vt:lpstr>Указания по заполнению</vt:lpstr>
      <vt:lpstr>Код</vt:lpstr>
      <vt:lpstr>'Налог на прибыль'!Область_печати</vt:lpstr>
      <vt:lpstr>Приложение!Область_печати</vt:lpstr>
      <vt:lpstr>'Указания по заполнению'!Область_печати</vt:lpstr>
    </vt:vector>
  </TitlesOfParts>
  <Company>registr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Подлесная Оксана Викторовна</dc:creator>
  <cp:lastModifiedBy>Подлесная Оксана Викторовна</cp:lastModifiedBy>
  <cp:lastPrinted>2020-03-18T06:13:09Z</cp:lastPrinted>
  <dcterms:created xsi:type="dcterms:W3CDTF">2009-08-18T10:38:33Z</dcterms:created>
  <dcterms:modified xsi:type="dcterms:W3CDTF">2020-09-25T07:28:39Z</dcterms:modified>
</cp:coreProperties>
</file>